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3040" windowHeight="9450"/>
  </bookViews>
  <sheets>
    <sheet name="Sheet2" sheetId="2" r:id="rId1"/>
    <sheet name="Sheet3" sheetId="3" r:id="rId2"/>
  </sheets>
  <calcPr calcId="144525"/>
</workbook>
</file>

<file path=xl/calcChain.xml><?xml version="1.0" encoding="utf-8"?>
<calcChain xmlns="http://schemas.openxmlformats.org/spreadsheetml/2006/main">
  <c r="G69" i="2"/>
  <c r="F69"/>
  <c r="E69"/>
  <c r="D69"/>
  <c r="B69"/>
  <c r="G68"/>
  <c r="F68"/>
  <c r="E68"/>
  <c r="D68"/>
  <c r="B68"/>
  <c r="G65"/>
  <c r="F65"/>
  <c r="E65"/>
  <c r="D65"/>
  <c r="F64"/>
  <c r="D64"/>
  <c r="G60"/>
  <c r="F60"/>
  <c r="E60"/>
  <c r="D60"/>
  <c r="G51"/>
  <c r="F51"/>
  <c r="E51"/>
  <c r="D51"/>
  <c r="B51"/>
  <c r="G50"/>
  <c r="F50"/>
  <c r="E50"/>
  <c r="D50"/>
  <c r="G44"/>
  <c r="F44"/>
  <c r="E44"/>
  <c r="D44"/>
  <c r="G40"/>
  <c r="F40"/>
  <c r="E40"/>
  <c r="D40"/>
  <c r="G35"/>
  <c r="F35"/>
  <c r="E35"/>
  <c r="D35"/>
  <c r="G25"/>
  <c r="F25"/>
  <c r="E25"/>
  <c r="D25"/>
  <c r="G17"/>
  <c r="F17"/>
  <c r="E17"/>
  <c r="D17"/>
  <c r="G11"/>
  <c r="F11"/>
  <c r="E11"/>
  <c r="D11"/>
  <c r="D6"/>
</calcChain>
</file>

<file path=xl/sharedStrings.xml><?xml version="1.0" encoding="utf-8"?>
<sst xmlns="http://schemas.openxmlformats.org/spreadsheetml/2006/main" count="147" uniqueCount="76">
  <si>
    <t>附件1-1</t>
  </si>
  <si>
    <t>泾源县生态移民安置区基本情况及问题清单</t>
  </si>
  <si>
    <t>乡镇</t>
  </si>
  <si>
    <t>序号</t>
  </si>
  <si>
    <t>搬迁安置时移民情况</t>
  </si>
  <si>
    <t>2021年移民情况</t>
  </si>
  <si>
    <t>村类型</t>
  </si>
  <si>
    <t>存在的问题</t>
  </si>
  <si>
    <t>安置区</t>
  </si>
  <si>
    <t>户数</t>
  </si>
  <si>
    <t>人数</t>
  </si>
  <si>
    <t>新民乡</t>
  </si>
  <si>
    <t>马河滩村</t>
  </si>
  <si>
    <t>C</t>
  </si>
  <si>
    <r>
      <rPr>
        <b/>
        <sz val="12"/>
        <rFont val="仿宋_GB2312"/>
        <family val="3"/>
        <charset val="134"/>
      </rPr>
      <t>一、移民安置区产业发展“小、弱、散”等方面：</t>
    </r>
    <r>
      <rPr>
        <sz val="12"/>
        <rFont val="仿宋_GB2312"/>
        <family val="3"/>
        <charset val="134"/>
      </rPr>
      <t xml:space="preserve">1.旅游、生态经济产业、肉牛养殖等主导产业链条短，龙头企业少，带动力较弱，发展质量效益有待提升，2.代纺织产业尚在起步阶段，还需进一步发展壮大；3.引导带动移民群众产业发展的技能型人才缺乏，科学种养技术不足，抵御灾害和疫病能力较弱，取长补短、抱团发展意识还需增强；4.受传统思想和文化水平所限，村级电商服务平台没有发挥相应的作用。                                                            </t>
    </r>
    <r>
      <rPr>
        <b/>
        <sz val="12"/>
        <rFont val="仿宋_GB2312"/>
        <family val="3"/>
        <charset val="134"/>
      </rPr>
      <t>二、移民就业技能不强、就业渠道不宽等方面：</t>
    </r>
    <r>
      <rPr>
        <sz val="12"/>
        <rFont val="仿宋_GB2312"/>
        <family val="3"/>
        <charset val="134"/>
      </rPr>
      <t xml:space="preserve">1.受文化水平影响，移民群众在体力型、结节性短期务工较多，专业型、技能型劳动力不足；2.受传统思想束缚，部分移民群众依然存在眼高手低，大钱挣不到，小钱看不上的思想，还需进一步加大宣传引导；3.移民思想解放还需要进一步解放，部分年轻劳动力由于没有面子、工作劳累、工资低等原因，不愿意去扶贫车间就地就近就业；4.公益性岗位受年龄等条件限制，不能托底保障。                                                                </t>
    </r>
    <r>
      <rPr>
        <b/>
        <sz val="12"/>
        <rFont val="仿宋_GB2312"/>
        <family val="3"/>
        <charset val="134"/>
      </rPr>
      <t>三、生态移民安置区部分基础设施存在弱项短板等方面：</t>
    </r>
    <r>
      <rPr>
        <sz val="12"/>
        <rFont val="仿宋_GB2312"/>
        <family val="3"/>
        <charset val="134"/>
      </rPr>
      <t xml:space="preserve">1.生态移民安置区建设近10年，目前护坡、村巷道、排水渠（边沟）、围墙、上下水管道等方面破损严重；2.牛棚建设面积小、矮，不适应现代养殖业发展需求；3.安置区路灯、垃圾箱、垃圾清运车等公共服务设施配套不全。                                                                                   </t>
    </r>
  </si>
  <si>
    <t>先进村</t>
  </si>
  <si>
    <t>高家沟村</t>
  </si>
  <si>
    <t>杨堡村</t>
  </si>
  <si>
    <t>张台村</t>
  </si>
  <si>
    <t>照明村</t>
  </si>
  <si>
    <t>小计</t>
  </si>
  <si>
    <t>泾河源镇</t>
  </si>
  <si>
    <t>龙潭村</t>
  </si>
  <si>
    <t>冶家村</t>
  </si>
  <si>
    <t>兰大庄村</t>
  </si>
  <si>
    <t>泾光村</t>
  </si>
  <si>
    <t>白面村小城镇</t>
  </si>
  <si>
    <t>兴盛乡</t>
  </si>
  <si>
    <t>红旗村</t>
  </si>
  <si>
    <t>红星村</t>
  </si>
  <si>
    <t>下黄村</t>
  </si>
  <si>
    <t>下金村</t>
  </si>
  <si>
    <t>新旗村</t>
  </si>
  <si>
    <t>兴明村</t>
  </si>
  <si>
    <t>兴盛村</t>
  </si>
  <si>
    <t>附件1-2</t>
  </si>
  <si>
    <t>香水镇</t>
  </si>
  <si>
    <t>城关村</t>
  </si>
  <si>
    <r>
      <rPr>
        <b/>
        <sz val="12"/>
        <rFont val="仿宋_GB2312"/>
        <family val="3"/>
        <charset val="134"/>
      </rPr>
      <t>四、移民群众公共服务有效供给，改善移民群众生活品质不完善等方面：</t>
    </r>
    <r>
      <rPr>
        <sz val="12"/>
        <rFont val="仿宋_GB2312"/>
        <family val="3"/>
        <charset val="134"/>
      </rPr>
      <t xml:space="preserve">移民群众就医、养老、子女上学等公共服务“一门式办理”“一站式服务”还有欠缺。        </t>
    </r>
    <r>
      <rPr>
        <b/>
        <sz val="12"/>
        <rFont val="仿宋_GB2312"/>
        <family val="3"/>
        <charset val="134"/>
      </rPr>
      <t xml:space="preserve">                                五、安置区人居环境设施保护机制不健全等方面：</t>
    </r>
    <r>
      <rPr>
        <sz val="12"/>
        <rFont val="仿宋_GB2312"/>
        <family val="3"/>
        <charset val="134"/>
      </rPr>
      <t xml:space="preserve">1.群众垃圾分类意识有待加强，分类运转收处工作还需加强；2.污水管网及终端配套不健全；3.卫生厕所革命配套不全，使用率不高。                                                   </t>
    </r>
    <r>
      <rPr>
        <b/>
        <sz val="12"/>
        <rFont val="仿宋_GB2312"/>
        <family val="3"/>
        <charset val="134"/>
      </rPr>
      <t>六、精神文明建设方面</t>
    </r>
    <r>
      <rPr>
        <sz val="12"/>
        <rFont val="仿宋_GB2312"/>
        <family val="3"/>
        <charset val="134"/>
      </rPr>
      <t xml:space="preserve">：1.自我发展意识和能力不足；2.移民群众思想意识与新时代发展还有不相适应的地方，移民教育还需进一步加强；3.农村新风正气还需进一步弘扬。                                </t>
    </r>
    <r>
      <rPr>
        <b/>
        <sz val="12"/>
        <rFont val="仿宋_GB2312"/>
        <family val="3"/>
        <charset val="134"/>
      </rPr>
      <t>七、基层治理方面：</t>
    </r>
    <r>
      <rPr>
        <sz val="12"/>
        <rFont val="仿宋_GB2312"/>
        <family val="3"/>
        <charset val="134"/>
      </rPr>
      <t>1.农村“四治”结合的乡村治理体系不够健全；2.积分卡制度落实不平衡，部分移民群众积极性还需进一步调动。</t>
    </r>
  </si>
  <si>
    <t>杨家村</t>
  </si>
  <si>
    <t>下寺村</t>
  </si>
  <si>
    <t>大庄村</t>
  </si>
  <si>
    <t>A</t>
  </si>
  <si>
    <t>园子村</t>
  </si>
  <si>
    <t>黄花乡</t>
  </si>
  <si>
    <t>平凉庄</t>
  </si>
  <si>
    <t>羊槽村</t>
  </si>
  <si>
    <t>红土村</t>
  </si>
  <si>
    <t>沙塘村</t>
  </si>
  <si>
    <t>六盘山镇</t>
  </si>
  <si>
    <t>集美村</t>
  </si>
  <si>
    <t>周沟村</t>
  </si>
  <si>
    <t>什字村</t>
  </si>
  <si>
    <t>大湾乡</t>
  </si>
  <si>
    <t>大湾村</t>
  </si>
  <si>
    <t>董庄村</t>
  </si>
  <si>
    <t>绿塬村</t>
  </si>
  <si>
    <t>四沟村</t>
  </si>
  <si>
    <t>苏堡村</t>
  </si>
  <si>
    <t>合计</t>
  </si>
  <si>
    <t>附件1-3</t>
  </si>
  <si>
    <t>泾源县劳务移民安置区基本情况及问题清单</t>
  </si>
  <si>
    <t>泾河社区</t>
  </si>
  <si>
    <t>馨苑小区</t>
  </si>
  <si>
    <r>
      <rPr>
        <b/>
        <sz val="12"/>
        <rFont val="仿宋_GB2312"/>
        <family val="3"/>
        <charset val="134"/>
      </rPr>
      <t>一、移民就业技能不强、就业渠道不宽等方面：</t>
    </r>
    <r>
      <rPr>
        <sz val="12"/>
        <rFont val="仿宋_GB2312"/>
        <family val="3"/>
        <charset val="134"/>
      </rPr>
      <t>1.受文化水平影响，移民群众在体力型、结节性短期务工较多，专业型、技能型劳动力不足；2.受传统思想束缚，部分移民群众依然存在眼高手低，大钱挣不到，小钱看不上的思想，还需进一步加大宣传引导；3.移民思想解放还需要进一步解放，部分年轻劳动力由于没有面子、工作劳累、工资低等原因，不愿意去扶贫车间就地就近就业；4.公益性岗位受年龄等条件限制，不能托底保障。</t>
    </r>
    <r>
      <rPr>
        <b/>
        <sz val="12"/>
        <rFont val="仿宋_GB2312"/>
        <family val="3"/>
        <charset val="134"/>
      </rPr>
      <t xml:space="preserve">                                   </t>
    </r>
    <r>
      <rPr>
        <sz val="12"/>
        <rFont val="仿宋_GB2312"/>
        <family val="3"/>
        <charset val="134"/>
      </rPr>
      <t xml:space="preserve">          </t>
    </r>
    <r>
      <rPr>
        <b/>
        <sz val="12"/>
        <rFont val="仿宋_GB2312"/>
        <family val="3"/>
        <charset val="134"/>
      </rPr>
      <t>二、移民安置区部分基础设施老化、破损等方面：</t>
    </r>
    <r>
      <rPr>
        <sz val="12"/>
        <rFont val="仿宋_GB2312"/>
        <family val="3"/>
        <charset val="134"/>
      </rPr>
      <t xml:space="preserve">“十二五”劳务移民集中安置区福馨苑小区污水管网、上下水管道、供暖消防设施、破损院落、脱落墙面、破损单元楼门等公共基础设施损坏严重并缺项，馨苑小区、北山小区暖气和上下水管道等基础设施老化严重。                                                                        </t>
    </r>
    <r>
      <rPr>
        <b/>
        <sz val="12"/>
        <rFont val="仿宋_GB2312"/>
        <family val="3"/>
        <charset val="134"/>
      </rPr>
      <t>三、移民群众社会权益、低收入人口帮扶权益和原籍承包地等保障等方面：</t>
    </r>
    <r>
      <rPr>
        <sz val="12"/>
        <rFont val="仿宋_GB2312"/>
        <family val="3"/>
        <charset val="134"/>
      </rPr>
      <t xml:space="preserve">1.由于移民群众受户籍影响，不能享受县城居民养老保险基础养老金；2.移民土地确权登记缓慢；3.“十三五”县内劳务移民，房屋质量好的安全性住房，产权收归村集体并计入村集体固定资产账进度缓慢。                                                </t>
    </r>
    <r>
      <rPr>
        <b/>
        <sz val="12"/>
        <rFont val="仿宋_GB2312"/>
        <family val="3"/>
        <charset val="134"/>
      </rPr>
      <t>四、社会融入等方面：</t>
    </r>
    <r>
      <rPr>
        <sz val="12"/>
        <rFont val="仿宋_GB2312"/>
        <family val="3"/>
        <charset val="134"/>
      </rPr>
      <t xml:space="preserve">1.移民群众主人翁意识，自我发展、自我管理、自我监督的积极性不高，宣传不到位，不能很好引导移民群众建立新型邻里关系；2.社会责任意识、规则意识、共同体意识还不强，不能有效推动从“我是移民”到“我是居民”的认识转变。       </t>
    </r>
  </si>
  <si>
    <t>福馨苑小区</t>
  </si>
  <si>
    <t>文华苑小区</t>
  </si>
  <si>
    <t>绿洲豪庭小区</t>
  </si>
  <si>
    <t>百泉社区</t>
  </si>
  <si>
    <t>盈德文化商贸A区</t>
  </si>
  <si>
    <t>盈德文化商贸C区</t>
  </si>
  <si>
    <t>福苑小区</t>
  </si>
  <si>
    <t>北山小区</t>
  </si>
  <si>
    <t>香水社区</t>
  </si>
  <si>
    <t>金域华庭小区</t>
  </si>
  <si>
    <t>总计</t>
  </si>
</sst>
</file>

<file path=xl/styles.xml><?xml version="1.0" encoding="utf-8"?>
<styleSheet xmlns="http://schemas.openxmlformats.org/spreadsheetml/2006/main">
  <fonts count="18">
    <font>
      <sz val="11"/>
      <name val="宋体"/>
      <charset val="134"/>
    </font>
    <font>
      <sz val="11"/>
      <name val="Tahoma"/>
      <family val="2"/>
    </font>
    <font>
      <sz val="11"/>
      <name val="仿宋_GB2312"/>
      <family val="3"/>
      <charset val="134"/>
    </font>
    <font>
      <sz val="14"/>
      <name val="仿宋_GB2312"/>
      <family val="3"/>
      <charset val="134"/>
    </font>
    <font>
      <b/>
      <sz val="14"/>
      <name val="仿宋_GB2312"/>
      <family val="3"/>
      <charset val="134"/>
    </font>
    <font>
      <b/>
      <sz val="11"/>
      <name val="仿宋_GB2312"/>
      <family val="3"/>
      <charset val="134"/>
    </font>
    <font>
      <b/>
      <sz val="11"/>
      <name val="宋体"/>
      <family val="3"/>
      <charset val="134"/>
    </font>
    <font>
      <b/>
      <sz val="20"/>
      <name val="宋体"/>
      <family val="3"/>
      <charset val="134"/>
    </font>
    <font>
      <b/>
      <sz val="10"/>
      <name val="宋体"/>
      <family val="3"/>
      <charset val="134"/>
    </font>
    <font>
      <sz val="12"/>
      <name val="仿宋_GB2312"/>
      <family val="3"/>
      <charset val="134"/>
    </font>
    <font>
      <sz val="10"/>
      <name val="仿宋_GB2312"/>
      <family val="3"/>
      <charset val="134"/>
    </font>
    <font>
      <b/>
      <sz val="10"/>
      <name val="仿宋_GB2312"/>
      <family val="3"/>
      <charset val="134"/>
    </font>
    <font>
      <b/>
      <sz val="12"/>
      <name val="仿宋_GB2312"/>
      <family val="3"/>
      <charset val="134"/>
    </font>
    <font>
      <sz val="10"/>
      <color theme="1"/>
      <name val="仿宋_GB2312"/>
      <family val="3"/>
      <charset val="134"/>
    </font>
    <font>
      <b/>
      <sz val="12"/>
      <name val="宋体"/>
      <family val="3"/>
      <charset val="134"/>
    </font>
    <font>
      <sz val="12"/>
      <name val="宋体"/>
      <family val="3"/>
      <charset val="134"/>
    </font>
    <font>
      <b/>
      <sz val="14"/>
      <color theme="1"/>
      <name val="仿宋_GB2312"/>
      <family val="3"/>
      <charset val="134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8" fillId="2" borderId="5" xfId="0" applyNumberFormat="1" applyFont="1" applyFill="1" applyBorder="1" applyAlignment="1" applyProtection="1">
      <alignment horizontal="center" vertical="center" wrapText="1"/>
    </xf>
    <xf numFmtId="0" fontId="8" fillId="2" borderId="2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>
      <alignment horizontal="center" vertical="center"/>
    </xf>
    <xf numFmtId="0" fontId="10" fillId="2" borderId="5" xfId="0" applyNumberFormat="1" applyFont="1" applyFill="1" applyBorder="1" applyAlignment="1" applyProtection="1">
      <alignment horizontal="center" vertical="center" wrapText="1"/>
    </xf>
    <xf numFmtId="0" fontId="10" fillId="2" borderId="5" xfId="0" applyNumberFormat="1" applyFont="1" applyFill="1" applyBorder="1" applyAlignment="1" applyProtection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10" fillId="0" borderId="5" xfId="0" applyNumberFormat="1" applyFont="1" applyFill="1" applyBorder="1" applyAlignment="1" applyProtection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3" fillId="2" borderId="5" xfId="0" applyNumberFormat="1" applyFont="1" applyFill="1" applyBorder="1" applyAlignment="1" applyProtection="1">
      <alignment horizontal="center" vertical="center"/>
    </xf>
    <xf numFmtId="0" fontId="13" fillId="2" borderId="1" xfId="0" applyNumberFormat="1" applyFont="1" applyFill="1" applyBorder="1" applyAlignment="1" applyProtection="1">
      <alignment horizontal="center" vertical="center"/>
    </xf>
    <xf numFmtId="0" fontId="15" fillId="0" borderId="0" xfId="0" applyNumberFormat="1" applyFont="1" applyFill="1" applyBorder="1" applyAlignment="1" applyProtection="1">
      <alignment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0" fillId="2" borderId="4" xfId="0" applyNumberFormat="1" applyFont="1" applyFill="1" applyBorder="1" applyAlignment="1" applyProtection="1">
      <alignment horizontal="center" vertical="center" wrapText="1"/>
    </xf>
    <xf numFmtId="0" fontId="16" fillId="2" borderId="1" xfId="0" applyNumberFormat="1" applyFont="1" applyFill="1" applyBorder="1" applyAlignment="1" applyProtection="1">
      <alignment horizontal="center" vertical="center"/>
    </xf>
    <xf numFmtId="0" fontId="11" fillId="2" borderId="7" xfId="0" applyNumberFormat="1" applyFont="1" applyFill="1" applyBorder="1" applyAlignment="1" applyProtection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5" xfId="0" applyFont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6" fillId="2" borderId="2" xfId="0" applyNumberFormat="1" applyFont="1" applyFill="1" applyBorder="1" applyAlignment="1" applyProtection="1">
      <alignment horizontal="center" vertical="center"/>
    </xf>
    <xf numFmtId="0" fontId="6" fillId="2" borderId="3" xfId="0" applyNumberFormat="1" applyFont="1" applyFill="1" applyBorder="1" applyAlignment="1" applyProtection="1">
      <alignment horizontal="center" vertical="center"/>
    </xf>
    <xf numFmtId="0" fontId="6" fillId="2" borderId="4" xfId="0" applyNumberFormat="1" applyFont="1" applyFill="1" applyBorder="1" applyAlignment="1" applyProtection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6" fillId="2" borderId="8" xfId="0" applyNumberFormat="1" applyFont="1" applyFill="1" applyBorder="1" applyAlignment="1" applyProtection="1">
      <alignment horizontal="center" vertical="center"/>
    </xf>
    <xf numFmtId="0" fontId="16" fillId="2" borderId="9" xfId="0" applyNumberFormat="1" applyFont="1" applyFill="1" applyBorder="1" applyAlignment="1" applyProtection="1">
      <alignment horizontal="center" vertic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2" borderId="6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2" borderId="1" xfId="0" applyNumberFormat="1" applyFont="1" applyFill="1" applyBorder="1" applyAlignment="1" applyProtection="1">
      <alignment horizontal="center" vertical="center" wrapText="1"/>
    </xf>
    <xf numFmtId="0" fontId="11" fillId="2" borderId="6" xfId="0" applyNumberFormat="1" applyFont="1" applyFill="1" applyBorder="1" applyAlignment="1" applyProtection="1">
      <alignment horizontal="center" vertical="center" wrapText="1"/>
    </xf>
    <xf numFmtId="0" fontId="4" fillId="2" borderId="6" xfId="0" applyNumberFormat="1" applyFont="1" applyFill="1" applyBorder="1" applyAlignment="1" applyProtection="1">
      <alignment horizontal="center" vertical="center" wrapText="1"/>
    </xf>
    <xf numFmtId="0" fontId="4" fillId="2" borderId="7" xfId="0" applyNumberFormat="1" applyFont="1" applyFill="1" applyBorder="1" applyAlignment="1" applyProtection="1">
      <alignment horizontal="center" vertical="center" wrapText="1"/>
    </xf>
    <xf numFmtId="0" fontId="11" fillId="2" borderId="5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center" vertical="center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0" fontId="12" fillId="2" borderId="6" xfId="0" applyNumberFormat="1" applyFont="1" applyFill="1" applyBorder="1" applyAlignment="1" applyProtection="1">
      <alignment horizontal="center" vertical="center" wrapText="1"/>
    </xf>
    <xf numFmtId="0" fontId="14" fillId="0" borderId="5" xfId="0" applyNumberFormat="1" applyFont="1" applyFill="1" applyBorder="1" applyAlignment="1" applyProtection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14" fillId="0" borderId="7" xfId="0" applyNumberFormat="1" applyFont="1" applyFill="1" applyBorder="1" applyAlignment="1" applyProtection="1">
      <alignment horizontal="center" vertical="center" wrapText="1"/>
    </xf>
    <xf numFmtId="0" fontId="12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L69"/>
  <sheetViews>
    <sheetView tabSelected="1" workbookViewId="0">
      <selection activeCell="E73" sqref="E73"/>
    </sheetView>
  </sheetViews>
  <sheetFormatPr defaultColWidth="10" defaultRowHeight="19.7" customHeight="1"/>
  <cols>
    <col min="1" max="1" width="4.375" style="6" customWidth="1"/>
    <col min="2" max="2" width="4.75" customWidth="1"/>
    <col min="3" max="3" width="15.375" customWidth="1"/>
    <col min="4" max="4" width="7.75" customWidth="1"/>
    <col min="5" max="5" width="9.375" customWidth="1"/>
    <col min="6" max="6" width="10.75" customWidth="1"/>
    <col min="7" max="7" width="12.125" customWidth="1"/>
    <col min="8" max="8" width="7.375" style="7" customWidth="1"/>
    <col min="9" max="9" width="59.625" style="8" customWidth="1"/>
    <col min="10" max="252" width="11" customWidth="1"/>
  </cols>
  <sheetData>
    <row r="1" spans="1:246" ht="19.7" customHeight="1">
      <c r="A1" s="35" t="s">
        <v>0</v>
      </c>
      <c r="B1" s="35"/>
      <c r="C1" s="35"/>
    </row>
    <row r="2" spans="1:246" ht="30.75" customHeight="1">
      <c r="A2" s="36" t="s">
        <v>1</v>
      </c>
      <c r="B2" s="36"/>
      <c r="C2" s="36"/>
      <c r="D2" s="36"/>
      <c r="E2" s="36"/>
      <c r="F2" s="36"/>
      <c r="G2" s="36"/>
      <c r="H2" s="36"/>
      <c r="I2" s="36"/>
    </row>
    <row r="3" spans="1:246" s="1" customFormat="1" ht="33.950000000000003" customHeight="1">
      <c r="A3" s="46" t="s">
        <v>2</v>
      </c>
      <c r="B3" s="46" t="s">
        <v>3</v>
      </c>
      <c r="C3" s="37" t="s">
        <v>4</v>
      </c>
      <c r="D3" s="38"/>
      <c r="E3" s="39"/>
      <c r="F3" s="38" t="s">
        <v>5</v>
      </c>
      <c r="G3" s="38"/>
      <c r="H3" s="57" t="s">
        <v>6</v>
      </c>
      <c r="I3" s="60" t="s">
        <v>7</v>
      </c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  <c r="BI3" s="27"/>
      <c r="BJ3" s="27"/>
      <c r="BK3" s="27"/>
      <c r="BL3" s="27"/>
      <c r="BM3" s="27"/>
      <c r="BN3" s="27"/>
      <c r="BO3" s="27"/>
      <c r="BP3" s="27"/>
      <c r="BQ3" s="27"/>
      <c r="BR3" s="27"/>
      <c r="BS3" s="27"/>
      <c r="BT3" s="27"/>
      <c r="BU3" s="27"/>
      <c r="BV3" s="27"/>
      <c r="BW3" s="27"/>
      <c r="BX3" s="27"/>
      <c r="BY3" s="27"/>
      <c r="BZ3" s="27"/>
      <c r="CA3" s="27"/>
      <c r="CB3" s="27"/>
      <c r="CC3" s="27"/>
      <c r="CD3" s="27"/>
      <c r="CE3" s="27"/>
      <c r="CF3" s="27"/>
      <c r="CG3" s="27"/>
      <c r="CH3" s="27"/>
      <c r="CI3" s="27"/>
      <c r="CJ3" s="27"/>
      <c r="CK3" s="27"/>
      <c r="CL3" s="27"/>
      <c r="CM3" s="27"/>
      <c r="CN3" s="27"/>
      <c r="CO3" s="27"/>
      <c r="CP3" s="27"/>
      <c r="CQ3" s="27"/>
      <c r="CR3" s="27"/>
      <c r="CS3" s="27"/>
      <c r="CT3" s="27"/>
      <c r="CU3" s="27"/>
      <c r="CV3" s="27"/>
      <c r="CW3" s="27"/>
      <c r="CX3" s="27"/>
      <c r="CY3" s="27"/>
      <c r="CZ3" s="27"/>
      <c r="DA3" s="27"/>
      <c r="DB3" s="27"/>
      <c r="DC3" s="27"/>
      <c r="DD3" s="27"/>
      <c r="DE3" s="27"/>
      <c r="DF3" s="27"/>
      <c r="DG3" s="27"/>
      <c r="DH3" s="27"/>
      <c r="DI3" s="27"/>
      <c r="DJ3" s="27"/>
      <c r="DK3" s="27"/>
      <c r="DL3" s="27"/>
      <c r="DM3" s="27"/>
      <c r="DN3" s="27"/>
      <c r="DO3" s="27"/>
      <c r="DP3" s="27"/>
      <c r="DQ3" s="27"/>
      <c r="DR3" s="27"/>
      <c r="DS3" s="27"/>
      <c r="DT3" s="27"/>
      <c r="DU3" s="27"/>
      <c r="DV3" s="27"/>
      <c r="DW3" s="27"/>
      <c r="DX3" s="27"/>
      <c r="DY3" s="27"/>
      <c r="DZ3" s="27"/>
      <c r="EA3" s="27"/>
      <c r="EB3" s="27"/>
      <c r="EC3" s="27"/>
      <c r="ED3" s="27"/>
      <c r="EE3" s="27"/>
      <c r="EF3" s="27"/>
      <c r="EG3" s="27"/>
      <c r="EH3" s="27"/>
      <c r="EI3" s="27"/>
      <c r="EJ3" s="27"/>
      <c r="EK3" s="27"/>
      <c r="EL3" s="27"/>
      <c r="EM3" s="27"/>
      <c r="EN3" s="27"/>
      <c r="EO3" s="27"/>
      <c r="EP3" s="27"/>
      <c r="EQ3" s="27"/>
      <c r="ER3" s="27"/>
      <c r="ES3" s="27"/>
      <c r="ET3" s="27"/>
      <c r="EU3" s="27"/>
      <c r="EV3" s="27"/>
      <c r="EW3" s="27"/>
      <c r="EX3" s="27"/>
      <c r="EY3" s="27"/>
      <c r="EZ3" s="27"/>
      <c r="FA3" s="27"/>
      <c r="FB3" s="27"/>
      <c r="FC3" s="27"/>
      <c r="FD3" s="27"/>
      <c r="FE3" s="27"/>
      <c r="FF3" s="27"/>
      <c r="FG3" s="27"/>
      <c r="FH3" s="27"/>
      <c r="FI3" s="27"/>
      <c r="FJ3" s="27"/>
      <c r="FK3" s="27"/>
      <c r="FL3" s="27"/>
      <c r="FM3" s="27"/>
      <c r="FN3" s="27"/>
      <c r="FO3" s="27"/>
      <c r="FP3" s="27"/>
      <c r="FQ3" s="27"/>
      <c r="FR3" s="27"/>
      <c r="FS3" s="27"/>
      <c r="FT3" s="27"/>
      <c r="FU3" s="27"/>
      <c r="FV3" s="27"/>
      <c r="FW3" s="27"/>
      <c r="FX3" s="27"/>
      <c r="FY3" s="27"/>
      <c r="FZ3" s="27"/>
      <c r="GA3" s="27"/>
      <c r="GB3" s="27"/>
      <c r="GC3" s="27"/>
      <c r="GD3" s="27"/>
      <c r="GE3" s="27"/>
      <c r="GF3" s="27"/>
      <c r="GG3" s="27"/>
      <c r="GH3" s="27"/>
      <c r="GI3" s="27"/>
      <c r="GJ3" s="27"/>
      <c r="GK3" s="27"/>
      <c r="GL3" s="27"/>
      <c r="GM3" s="27"/>
      <c r="GN3" s="27"/>
      <c r="GO3" s="27"/>
      <c r="GP3" s="27"/>
      <c r="GQ3" s="27"/>
      <c r="GR3" s="27"/>
      <c r="GS3" s="27"/>
      <c r="GT3" s="27"/>
      <c r="GU3" s="27"/>
      <c r="GV3" s="27"/>
      <c r="GW3" s="27"/>
      <c r="GX3" s="27"/>
      <c r="GY3" s="27"/>
      <c r="GZ3" s="27"/>
      <c r="HA3" s="27"/>
      <c r="HB3" s="27"/>
      <c r="HC3" s="27"/>
      <c r="HD3" s="27"/>
      <c r="HE3" s="27"/>
      <c r="HF3" s="27"/>
      <c r="HG3" s="27"/>
      <c r="HH3" s="27"/>
      <c r="HI3" s="27"/>
      <c r="HJ3" s="27"/>
      <c r="HK3" s="27"/>
      <c r="HL3" s="27"/>
      <c r="HM3" s="27"/>
      <c r="HN3" s="27"/>
      <c r="HO3" s="27"/>
      <c r="HP3" s="27"/>
      <c r="HQ3" s="27"/>
      <c r="HR3" s="27"/>
      <c r="HS3" s="27"/>
      <c r="HT3" s="27"/>
      <c r="HU3" s="27"/>
      <c r="HV3" s="27"/>
      <c r="HW3" s="27"/>
      <c r="HX3" s="27"/>
      <c r="HY3" s="27"/>
      <c r="HZ3" s="27"/>
      <c r="IA3" s="27"/>
      <c r="IB3" s="27"/>
      <c r="IC3" s="27"/>
      <c r="ID3" s="27"/>
      <c r="IE3" s="27"/>
      <c r="IF3" s="27"/>
      <c r="IG3" s="27"/>
      <c r="IH3" s="27"/>
      <c r="II3" s="27"/>
      <c r="IJ3" s="27"/>
      <c r="IK3" s="27"/>
      <c r="IL3" s="27"/>
    </row>
    <row r="4" spans="1:246" s="1" customFormat="1" ht="21" customHeight="1">
      <c r="A4" s="47"/>
      <c r="B4" s="47"/>
      <c r="C4" s="9" t="s">
        <v>8</v>
      </c>
      <c r="D4" s="9" t="s">
        <v>9</v>
      </c>
      <c r="E4" s="9" t="s">
        <v>10</v>
      </c>
      <c r="F4" s="9" t="s">
        <v>9</v>
      </c>
      <c r="G4" s="10" t="s">
        <v>10</v>
      </c>
      <c r="H4" s="57"/>
      <c r="I4" s="60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27"/>
      <c r="BM4" s="27"/>
      <c r="BN4" s="27"/>
      <c r="BO4" s="27"/>
      <c r="BP4" s="27"/>
      <c r="BQ4" s="27"/>
      <c r="BR4" s="27"/>
      <c r="BS4" s="27"/>
      <c r="BT4" s="27"/>
      <c r="BU4" s="27"/>
      <c r="BV4" s="27"/>
      <c r="BW4" s="27"/>
      <c r="BX4" s="27"/>
      <c r="BY4" s="27"/>
      <c r="BZ4" s="27"/>
      <c r="CA4" s="27"/>
      <c r="CB4" s="27"/>
      <c r="CC4" s="27"/>
      <c r="CD4" s="27"/>
      <c r="CE4" s="27"/>
      <c r="CF4" s="27"/>
      <c r="CG4" s="27"/>
      <c r="CH4" s="27"/>
      <c r="CI4" s="27"/>
      <c r="CJ4" s="27"/>
      <c r="CK4" s="27"/>
      <c r="CL4" s="27"/>
      <c r="CM4" s="27"/>
      <c r="CN4" s="27"/>
      <c r="CO4" s="27"/>
      <c r="CP4" s="27"/>
      <c r="CQ4" s="27"/>
      <c r="CR4" s="27"/>
      <c r="CS4" s="27"/>
      <c r="CT4" s="27"/>
      <c r="CU4" s="27"/>
      <c r="CV4" s="27"/>
      <c r="CW4" s="27"/>
      <c r="CX4" s="27"/>
      <c r="CY4" s="27"/>
      <c r="CZ4" s="27"/>
      <c r="DA4" s="27"/>
      <c r="DB4" s="27"/>
      <c r="DC4" s="27"/>
      <c r="DD4" s="27"/>
      <c r="DE4" s="27"/>
      <c r="DF4" s="27"/>
      <c r="DG4" s="27"/>
      <c r="DH4" s="27"/>
      <c r="DI4" s="27"/>
      <c r="DJ4" s="27"/>
      <c r="DK4" s="27"/>
      <c r="DL4" s="27"/>
      <c r="DM4" s="27"/>
      <c r="DN4" s="27"/>
      <c r="DO4" s="27"/>
      <c r="DP4" s="27"/>
      <c r="DQ4" s="27"/>
      <c r="DR4" s="27"/>
      <c r="DS4" s="27"/>
      <c r="DT4" s="27"/>
      <c r="DU4" s="27"/>
      <c r="DV4" s="27"/>
      <c r="DW4" s="27"/>
      <c r="DX4" s="27"/>
      <c r="DY4" s="27"/>
      <c r="DZ4" s="27"/>
      <c r="EA4" s="27"/>
      <c r="EB4" s="27"/>
      <c r="EC4" s="27"/>
      <c r="ED4" s="27"/>
      <c r="EE4" s="27"/>
      <c r="EF4" s="27"/>
      <c r="EG4" s="27"/>
      <c r="EH4" s="27"/>
      <c r="EI4" s="27"/>
      <c r="EJ4" s="27"/>
      <c r="EK4" s="27"/>
      <c r="EL4" s="27"/>
      <c r="EM4" s="27"/>
      <c r="EN4" s="27"/>
      <c r="EO4" s="27"/>
      <c r="EP4" s="27"/>
      <c r="EQ4" s="27"/>
      <c r="ER4" s="27"/>
      <c r="ES4" s="27"/>
      <c r="ET4" s="27"/>
      <c r="EU4" s="27"/>
      <c r="EV4" s="27"/>
      <c r="EW4" s="27"/>
      <c r="EX4" s="27"/>
      <c r="EY4" s="27"/>
      <c r="EZ4" s="27"/>
      <c r="FA4" s="27"/>
      <c r="FB4" s="27"/>
      <c r="FC4" s="27"/>
      <c r="FD4" s="27"/>
      <c r="FE4" s="27"/>
      <c r="FF4" s="27"/>
      <c r="FG4" s="27"/>
      <c r="FH4" s="27"/>
      <c r="FI4" s="27"/>
      <c r="FJ4" s="27"/>
      <c r="FK4" s="27"/>
      <c r="FL4" s="27"/>
      <c r="FM4" s="27"/>
      <c r="FN4" s="27"/>
      <c r="FO4" s="27"/>
      <c r="FP4" s="27"/>
      <c r="FQ4" s="27"/>
      <c r="FR4" s="27"/>
      <c r="FS4" s="27"/>
      <c r="FT4" s="27"/>
      <c r="FU4" s="27"/>
      <c r="FV4" s="27"/>
      <c r="FW4" s="27"/>
      <c r="FX4" s="27"/>
      <c r="FY4" s="27"/>
      <c r="FZ4" s="27"/>
      <c r="GA4" s="27"/>
      <c r="GB4" s="27"/>
      <c r="GC4" s="27"/>
      <c r="GD4" s="27"/>
      <c r="GE4" s="27"/>
      <c r="GF4" s="27"/>
      <c r="GG4" s="27"/>
      <c r="GH4" s="27"/>
      <c r="GI4" s="27"/>
      <c r="GJ4" s="27"/>
      <c r="GK4" s="27"/>
      <c r="GL4" s="27"/>
      <c r="GM4" s="27"/>
      <c r="GN4" s="27"/>
      <c r="GO4" s="27"/>
      <c r="GP4" s="27"/>
      <c r="GQ4" s="27"/>
      <c r="GR4" s="27"/>
      <c r="GS4" s="27"/>
      <c r="GT4" s="27"/>
      <c r="GU4" s="27"/>
      <c r="GV4" s="27"/>
      <c r="GW4" s="27"/>
      <c r="GX4" s="27"/>
      <c r="GY4" s="27"/>
      <c r="GZ4" s="27"/>
      <c r="HA4" s="27"/>
      <c r="HB4" s="27"/>
      <c r="HC4" s="27"/>
      <c r="HD4" s="27"/>
      <c r="HE4" s="27"/>
      <c r="HF4" s="27"/>
      <c r="HG4" s="27"/>
      <c r="HH4" s="27"/>
      <c r="HI4" s="27"/>
      <c r="HJ4" s="27"/>
      <c r="HK4" s="27"/>
      <c r="HL4" s="27"/>
      <c r="HM4" s="27"/>
      <c r="HN4" s="27"/>
      <c r="HO4" s="27"/>
      <c r="HP4" s="27"/>
      <c r="HQ4" s="27"/>
      <c r="HR4" s="27"/>
      <c r="HS4" s="27"/>
      <c r="HT4" s="27"/>
      <c r="HU4" s="27"/>
      <c r="HV4" s="27"/>
      <c r="HW4" s="27"/>
      <c r="HX4" s="27"/>
      <c r="HY4" s="27"/>
      <c r="HZ4" s="27"/>
      <c r="IA4" s="27"/>
      <c r="IB4" s="27"/>
      <c r="IC4" s="27"/>
      <c r="ID4" s="27"/>
      <c r="IE4" s="27"/>
      <c r="IF4" s="27"/>
      <c r="IG4" s="27"/>
      <c r="IH4" s="27"/>
      <c r="II4" s="27"/>
      <c r="IJ4" s="27"/>
      <c r="IK4" s="27"/>
      <c r="IL4" s="27"/>
    </row>
    <row r="5" spans="1:246" s="2" customFormat="1" ht="17.100000000000001" customHeight="1">
      <c r="A5" s="48" t="s">
        <v>11</v>
      </c>
      <c r="B5" s="11">
        <v>1</v>
      </c>
      <c r="C5" s="12" t="s">
        <v>12</v>
      </c>
      <c r="D5" s="13">
        <v>96</v>
      </c>
      <c r="E5" s="13">
        <v>470</v>
      </c>
      <c r="F5" s="13">
        <v>96</v>
      </c>
      <c r="G5" s="13">
        <v>430</v>
      </c>
      <c r="H5" s="14" t="s">
        <v>13</v>
      </c>
      <c r="I5" s="61" t="s">
        <v>14</v>
      </c>
    </row>
    <row r="6" spans="1:246" s="2" customFormat="1" ht="17.100000000000001" customHeight="1">
      <c r="A6" s="48"/>
      <c r="B6" s="11">
        <v>2</v>
      </c>
      <c r="C6" s="12" t="s">
        <v>15</v>
      </c>
      <c r="D6" s="13">
        <f>123+17</f>
        <v>140</v>
      </c>
      <c r="E6" s="13">
        <v>588</v>
      </c>
      <c r="F6" s="13">
        <v>140</v>
      </c>
      <c r="G6" s="13">
        <v>658</v>
      </c>
      <c r="H6" s="14" t="s">
        <v>13</v>
      </c>
      <c r="I6" s="62"/>
    </row>
    <row r="7" spans="1:246" s="2" customFormat="1" ht="17.100000000000001" customHeight="1">
      <c r="A7" s="48"/>
      <c r="B7" s="11">
        <v>3</v>
      </c>
      <c r="C7" s="12" t="s">
        <v>16</v>
      </c>
      <c r="D7" s="13">
        <v>44</v>
      </c>
      <c r="E7" s="13">
        <v>193</v>
      </c>
      <c r="F7" s="13">
        <v>44</v>
      </c>
      <c r="G7" s="13">
        <v>215</v>
      </c>
      <c r="H7" s="14" t="s">
        <v>13</v>
      </c>
      <c r="I7" s="62"/>
    </row>
    <row r="8" spans="1:246" s="2" customFormat="1" ht="17.100000000000001" customHeight="1">
      <c r="A8" s="48"/>
      <c r="B8" s="11">
        <v>4</v>
      </c>
      <c r="C8" s="12" t="s">
        <v>17</v>
      </c>
      <c r="D8" s="13">
        <v>46</v>
      </c>
      <c r="E8" s="13">
        <v>192</v>
      </c>
      <c r="F8" s="13">
        <v>46</v>
      </c>
      <c r="G8" s="13">
        <v>195</v>
      </c>
      <c r="H8" s="14" t="s">
        <v>13</v>
      </c>
      <c r="I8" s="62"/>
    </row>
    <row r="9" spans="1:246" s="2" customFormat="1" ht="17.100000000000001" customHeight="1">
      <c r="A9" s="48"/>
      <c r="B9" s="11">
        <v>5</v>
      </c>
      <c r="C9" s="12" t="s">
        <v>18</v>
      </c>
      <c r="D9" s="13">
        <v>55</v>
      </c>
      <c r="E9" s="13">
        <v>234</v>
      </c>
      <c r="F9" s="13">
        <v>55</v>
      </c>
      <c r="G9" s="13">
        <v>244</v>
      </c>
      <c r="H9" s="14" t="s">
        <v>13</v>
      </c>
      <c r="I9" s="62"/>
    </row>
    <row r="10" spans="1:246" s="2" customFormat="1" ht="15" customHeight="1">
      <c r="A10" s="48"/>
      <c r="B10" s="11">
        <v>6</v>
      </c>
      <c r="C10" s="12" t="s">
        <v>19</v>
      </c>
      <c r="D10" s="13">
        <v>50</v>
      </c>
      <c r="E10" s="13">
        <v>203</v>
      </c>
      <c r="F10" s="13">
        <v>50</v>
      </c>
      <c r="G10" s="13">
        <v>203</v>
      </c>
      <c r="H10" s="14" t="s">
        <v>13</v>
      </c>
      <c r="I10" s="62"/>
    </row>
    <row r="11" spans="1:246" s="3" customFormat="1" ht="15" customHeight="1">
      <c r="A11" s="49"/>
      <c r="B11" s="14">
        <v>6</v>
      </c>
      <c r="C11" s="14" t="s">
        <v>20</v>
      </c>
      <c r="D11" s="14">
        <f>SUM(D5:D10)</f>
        <v>431</v>
      </c>
      <c r="E11" s="14">
        <f>SUM(E5:E10)</f>
        <v>1880</v>
      </c>
      <c r="F11" s="14">
        <f>SUM(F5:F10)</f>
        <v>431</v>
      </c>
      <c r="G11" s="14">
        <f>SUM(G5:G10)</f>
        <v>1945</v>
      </c>
      <c r="H11" s="16"/>
      <c r="I11" s="62"/>
    </row>
    <row r="12" spans="1:246" s="2" customFormat="1" ht="15" customHeight="1">
      <c r="A12" s="50" t="s">
        <v>21</v>
      </c>
      <c r="B12" s="17">
        <v>1</v>
      </c>
      <c r="C12" s="12" t="s">
        <v>22</v>
      </c>
      <c r="D12" s="13">
        <v>130</v>
      </c>
      <c r="E12" s="13">
        <v>546</v>
      </c>
      <c r="F12" s="13">
        <v>130</v>
      </c>
      <c r="G12" s="13">
        <v>549</v>
      </c>
      <c r="H12" s="14" t="s">
        <v>13</v>
      </c>
      <c r="I12" s="62"/>
    </row>
    <row r="13" spans="1:246" s="2" customFormat="1" ht="15" customHeight="1">
      <c r="A13" s="50"/>
      <c r="B13" s="17">
        <v>2</v>
      </c>
      <c r="C13" s="12" t="s">
        <v>23</v>
      </c>
      <c r="D13" s="13">
        <v>78</v>
      </c>
      <c r="E13" s="13">
        <v>359</v>
      </c>
      <c r="F13" s="13">
        <v>78</v>
      </c>
      <c r="G13" s="13">
        <v>318</v>
      </c>
      <c r="H13" s="14" t="s">
        <v>13</v>
      </c>
      <c r="I13" s="62"/>
    </row>
    <row r="14" spans="1:246" s="2" customFormat="1" ht="15" customHeight="1">
      <c r="A14" s="50"/>
      <c r="B14" s="17">
        <v>3</v>
      </c>
      <c r="C14" s="12" t="s">
        <v>24</v>
      </c>
      <c r="D14" s="13">
        <v>68</v>
      </c>
      <c r="E14" s="13">
        <v>283</v>
      </c>
      <c r="F14" s="13">
        <v>68</v>
      </c>
      <c r="G14" s="13">
        <v>326</v>
      </c>
      <c r="H14" s="14" t="s">
        <v>13</v>
      </c>
      <c r="I14" s="62"/>
    </row>
    <row r="15" spans="1:246" s="2" customFormat="1" ht="15" customHeight="1">
      <c r="A15" s="50"/>
      <c r="B15" s="17">
        <v>4</v>
      </c>
      <c r="C15" s="12" t="s">
        <v>25</v>
      </c>
      <c r="D15" s="12">
        <v>150</v>
      </c>
      <c r="E15" s="12">
        <v>679</v>
      </c>
      <c r="F15" s="13">
        <v>150</v>
      </c>
      <c r="G15" s="13">
        <v>596</v>
      </c>
      <c r="H15" s="14" t="s">
        <v>13</v>
      </c>
      <c r="I15" s="62"/>
    </row>
    <row r="16" spans="1:246" s="2" customFormat="1" ht="15" customHeight="1">
      <c r="A16" s="50"/>
      <c r="B16" s="17">
        <v>5</v>
      </c>
      <c r="C16" s="12" t="s">
        <v>26</v>
      </c>
      <c r="D16" s="18">
        <v>148</v>
      </c>
      <c r="E16" s="18">
        <v>587</v>
      </c>
      <c r="F16" s="13">
        <v>148</v>
      </c>
      <c r="G16" s="13">
        <v>609</v>
      </c>
      <c r="H16" s="14" t="s">
        <v>13</v>
      </c>
      <c r="I16" s="62"/>
    </row>
    <row r="17" spans="1:246" s="3" customFormat="1" ht="17.100000000000001" customHeight="1">
      <c r="A17" s="51"/>
      <c r="B17" s="14">
        <v>5</v>
      </c>
      <c r="C17" s="14" t="s">
        <v>20</v>
      </c>
      <c r="D17" s="14">
        <f>SUM(D12:D16)</f>
        <v>574</v>
      </c>
      <c r="E17" s="14">
        <f>SUM(E12:E16)</f>
        <v>2454</v>
      </c>
      <c r="F17" s="14">
        <f>SUM(F12:F16)</f>
        <v>574</v>
      </c>
      <c r="G17" s="14">
        <f>SUM(G12:G16)</f>
        <v>2398</v>
      </c>
      <c r="H17" s="16"/>
      <c r="I17" s="62"/>
    </row>
    <row r="18" spans="1:246" s="2" customFormat="1" ht="16.5" customHeight="1">
      <c r="A18" s="50" t="s">
        <v>27</v>
      </c>
      <c r="B18" s="19">
        <v>1</v>
      </c>
      <c r="C18" s="12" t="s">
        <v>28</v>
      </c>
      <c r="D18" s="13">
        <v>73</v>
      </c>
      <c r="E18" s="13">
        <v>257</v>
      </c>
      <c r="F18" s="13">
        <v>103</v>
      </c>
      <c r="G18" s="13">
        <v>334</v>
      </c>
      <c r="H18" s="14" t="s">
        <v>13</v>
      </c>
      <c r="I18" s="62"/>
    </row>
    <row r="19" spans="1:246" s="2" customFormat="1" ht="16.5" customHeight="1">
      <c r="A19" s="50"/>
      <c r="B19" s="19">
        <v>2</v>
      </c>
      <c r="C19" s="12" t="s">
        <v>29</v>
      </c>
      <c r="D19" s="13">
        <v>8</v>
      </c>
      <c r="E19" s="13">
        <v>27</v>
      </c>
      <c r="F19" s="13">
        <v>8</v>
      </c>
      <c r="G19" s="13">
        <v>27</v>
      </c>
      <c r="H19" s="14" t="s">
        <v>13</v>
      </c>
      <c r="I19" s="62"/>
    </row>
    <row r="20" spans="1:246" s="2" customFormat="1" ht="16.5" customHeight="1">
      <c r="A20" s="50"/>
      <c r="B20" s="19">
        <v>3</v>
      </c>
      <c r="C20" s="12" t="s">
        <v>30</v>
      </c>
      <c r="D20" s="13">
        <v>57</v>
      </c>
      <c r="E20" s="13">
        <v>228</v>
      </c>
      <c r="F20" s="13">
        <v>57</v>
      </c>
      <c r="G20" s="13">
        <v>242</v>
      </c>
      <c r="H20" s="14" t="s">
        <v>13</v>
      </c>
      <c r="I20" s="62"/>
    </row>
    <row r="21" spans="1:246" s="2" customFormat="1" ht="16.5" customHeight="1">
      <c r="A21" s="50"/>
      <c r="B21" s="19">
        <v>4</v>
      </c>
      <c r="C21" s="12" t="s">
        <v>31</v>
      </c>
      <c r="D21" s="13">
        <v>29</v>
      </c>
      <c r="E21" s="13">
        <v>109</v>
      </c>
      <c r="F21" s="13">
        <v>29</v>
      </c>
      <c r="G21" s="13">
        <v>109</v>
      </c>
      <c r="H21" s="14" t="s">
        <v>13</v>
      </c>
      <c r="I21" s="62"/>
    </row>
    <row r="22" spans="1:246" s="2" customFormat="1" ht="16.5" customHeight="1">
      <c r="A22" s="50"/>
      <c r="B22" s="19">
        <v>5</v>
      </c>
      <c r="C22" s="12" t="s">
        <v>32</v>
      </c>
      <c r="D22" s="13">
        <v>34</v>
      </c>
      <c r="E22" s="13">
        <v>124</v>
      </c>
      <c r="F22" s="13">
        <v>52</v>
      </c>
      <c r="G22" s="13">
        <v>185</v>
      </c>
      <c r="H22" s="14" t="s">
        <v>13</v>
      </c>
      <c r="I22" s="62"/>
    </row>
    <row r="23" spans="1:246" s="2" customFormat="1" ht="16.5" customHeight="1">
      <c r="A23" s="50"/>
      <c r="B23" s="19">
        <v>6</v>
      </c>
      <c r="C23" s="12" t="s">
        <v>33</v>
      </c>
      <c r="D23" s="13">
        <v>55</v>
      </c>
      <c r="E23" s="13">
        <v>231</v>
      </c>
      <c r="F23" s="13">
        <v>55</v>
      </c>
      <c r="G23" s="13">
        <v>199</v>
      </c>
      <c r="H23" s="14" t="s">
        <v>13</v>
      </c>
      <c r="I23" s="62"/>
    </row>
    <row r="24" spans="1:246" s="2" customFormat="1" ht="16.5" customHeight="1">
      <c r="A24" s="50"/>
      <c r="B24" s="19">
        <v>7</v>
      </c>
      <c r="C24" s="12" t="s">
        <v>34</v>
      </c>
      <c r="D24" s="13">
        <v>136</v>
      </c>
      <c r="E24" s="13">
        <v>579</v>
      </c>
      <c r="F24" s="13">
        <v>88</v>
      </c>
      <c r="G24" s="13">
        <v>325</v>
      </c>
      <c r="H24" s="14" t="s">
        <v>13</v>
      </c>
      <c r="I24" s="62"/>
    </row>
    <row r="25" spans="1:246" s="3" customFormat="1" ht="16.5" customHeight="1">
      <c r="A25" s="51"/>
      <c r="B25" s="14">
        <v>7</v>
      </c>
      <c r="C25" s="14" t="s">
        <v>20</v>
      </c>
      <c r="D25" s="14">
        <f>SUM(D18:D24)</f>
        <v>392</v>
      </c>
      <c r="E25" s="14">
        <f>SUM(E18:E24)</f>
        <v>1555</v>
      </c>
      <c r="F25" s="14">
        <f>SUM(F18:F24)</f>
        <v>392</v>
      </c>
      <c r="G25" s="14">
        <f>SUM(G18:G24)</f>
        <v>1421</v>
      </c>
      <c r="H25" s="16"/>
      <c r="I25" s="62"/>
    </row>
    <row r="26" spans="1:246" s="3" customFormat="1" ht="17.100000000000001" customHeight="1">
      <c r="A26" s="35" t="s">
        <v>35</v>
      </c>
      <c r="B26" s="35"/>
      <c r="C26" s="35"/>
      <c r="D26" s="20"/>
      <c r="E26" s="20"/>
      <c r="F26" s="20"/>
      <c r="G26" s="20"/>
      <c r="H26" s="21"/>
      <c r="I26" s="28"/>
    </row>
    <row r="27" spans="1:246" ht="30.75" customHeight="1">
      <c r="A27" s="36" t="s">
        <v>1</v>
      </c>
      <c r="B27" s="36"/>
      <c r="C27" s="36"/>
      <c r="D27" s="36"/>
      <c r="E27" s="36"/>
      <c r="F27" s="36"/>
      <c r="G27" s="36"/>
      <c r="H27" s="36"/>
      <c r="I27" s="36"/>
    </row>
    <row r="28" spans="1:246" s="1" customFormat="1" ht="23.1" customHeight="1">
      <c r="A28" s="46" t="s">
        <v>2</v>
      </c>
      <c r="B28" s="46" t="s">
        <v>3</v>
      </c>
      <c r="C28" s="37" t="s">
        <v>4</v>
      </c>
      <c r="D28" s="38"/>
      <c r="E28" s="39"/>
      <c r="F28" s="38" t="s">
        <v>5</v>
      </c>
      <c r="G28" s="38"/>
      <c r="H28" s="57" t="s">
        <v>6</v>
      </c>
      <c r="I28" s="63" t="s">
        <v>7</v>
      </c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  <c r="BB28" s="27"/>
      <c r="BC28" s="27"/>
      <c r="BD28" s="27"/>
      <c r="BE28" s="27"/>
      <c r="BF28" s="27"/>
      <c r="BG28" s="27"/>
      <c r="BH28" s="27"/>
      <c r="BI28" s="27"/>
      <c r="BJ28" s="27"/>
      <c r="BK28" s="27"/>
      <c r="BL28" s="27"/>
      <c r="BM28" s="27"/>
      <c r="BN28" s="27"/>
      <c r="BO28" s="27"/>
      <c r="BP28" s="27"/>
      <c r="BQ28" s="27"/>
      <c r="BR28" s="27"/>
      <c r="BS28" s="27"/>
      <c r="BT28" s="27"/>
      <c r="BU28" s="27"/>
      <c r="BV28" s="27"/>
      <c r="BW28" s="27"/>
      <c r="BX28" s="27"/>
      <c r="BY28" s="27"/>
      <c r="BZ28" s="27"/>
      <c r="CA28" s="27"/>
      <c r="CB28" s="27"/>
      <c r="CC28" s="27"/>
      <c r="CD28" s="27"/>
      <c r="CE28" s="27"/>
      <c r="CF28" s="27"/>
      <c r="CG28" s="27"/>
      <c r="CH28" s="27"/>
      <c r="CI28" s="27"/>
      <c r="CJ28" s="27"/>
      <c r="CK28" s="27"/>
      <c r="CL28" s="27"/>
      <c r="CM28" s="27"/>
      <c r="CN28" s="27"/>
      <c r="CO28" s="27"/>
      <c r="CP28" s="27"/>
      <c r="CQ28" s="27"/>
      <c r="CR28" s="27"/>
      <c r="CS28" s="27"/>
      <c r="CT28" s="27"/>
      <c r="CU28" s="27"/>
      <c r="CV28" s="27"/>
      <c r="CW28" s="27"/>
      <c r="CX28" s="27"/>
      <c r="CY28" s="27"/>
      <c r="CZ28" s="27"/>
      <c r="DA28" s="27"/>
      <c r="DB28" s="27"/>
      <c r="DC28" s="27"/>
      <c r="DD28" s="27"/>
      <c r="DE28" s="27"/>
      <c r="DF28" s="27"/>
      <c r="DG28" s="27"/>
      <c r="DH28" s="27"/>
      <c r="DI28" s="27"/>
      <c r="DJ28" s="27"/>
      <c r="DK28" s="27"/>
      <c r="DL28" s="27"/>
      <c r="DM28" s="27"/>
      <c r="DN28" s="27"/>
      <c r="DO28" s="27"/>
      <c r="DP28" s="27"/>
      <c r="DQ28" s="27"/>
      <c r="DR28" s="27"/>
      <c r="DS28" s="27"/>
      <c r="DT28" s="27"/>
      <c r="DU28" s="27"/>
      <c r="DV28" s="27"/>
      <c r="DW28" s="27"/>
      <c r="DX28" s="27"/>
      <c r="DY28" s="27"/>
      <c r="DZ28" s="27"/>
      <c r="EA28" s="27"/>
      <c r="EB28" s="27"/>
      <c r="EC28" s="27"/>
      <c r="ED28" s="27"/>
      <c r="EE28" s="27"/>
      <c r="EF28" s="27"/>
      <c r="EG28" s="27"/>
      <c r="EH28" s="27"/>
      <c r="EI28" s="27"/>
      <c r="EJ28" s="27"/>
      <c r="EK28" s="27"/>
      <c r="EL28" s="27"/>
      <c r="EM28" s="27"/>
      <c r="EN28" s="27"/>
      <c r="EO28" s="27"/>
      <c r="EP28" s="27"/>
      <c r="EQ28" s="27"/>
      <c r="ER28" s="27"/>
      <c r="ES28" s="27"/>
      <c r="ET28" s="27"/>
      <c r="EU28" s="27"/>
      <c r="EV28" s="27"/>
      <c r="EW28" s="27"/>
      <c r="EX28" s="27"/>
      <c r="EY28" s="27"/>
      <c r="EZ28" s="27"/>
      <c r="FA28" s="27"/>
      <c r="FB28" s="27"/>
      <c r="FC28" s="27"/>
      <c r="FD28" s="27"/>
      <c r="FE28" s="27"/>
      <c r="FF28" s="27"/>
      <c r="FG28" s="27"/>
      <c r="FH28" s="27"/>
      <c r="FI28" s="27"/>
      <c r="FJ28" s="27"/>
      <c r="FK28" s="27"/>
      <c r="FL28" s="27"/>
      <c r="FM28" s="27"/>
      <c r="FN28" s="27"/>
      <c r="FO28" s="27"/>
      <c r="FP28" s="27"/>
      <c r="FQ28" s="27"/>
      <c r="FR28" s="27"/>
      <c r="FS28" s="27"/>
      <c r="FT28" s="27"/>
      <c r="FU28" s="27"/>
      <c r="FV28" s="27"/>
      <c r="FW28" s="27"/>
      <c r="FX28" s="27"/>
      <c r="FY28" s="27"/>
      <c r="FZ28" s="27"/>
      <c r="GA28" s="27"/>
      <c r="GB28" s="27"/>
      <c r="GC28" s="27"/>
      <c r="GD28" s="27"/>
      <c r="GE28" s="27"/>
      <c r="GF28" s="27"/>
      <c r="GG28" s="27"/>
      <c r="GH28" s="27"/>
      <c r="GI28" s="27"/>
      <c r="GJ28" s="27"/>
      <c r="GK28" s="27"/>
      <c r="GL28" s="27"/>
      <c r="GM28" s="27"/>
      <c r="GN28" s="27"/>
      <c r="GO28" s="27"/>
      <c r="GP28" s="27"/>
      <c r="GQ28" s="27"/>
      <c r="GR28" s="27"/>
      <c r="GS28" s="27"/>
      <c r="GT28" s="27"/>
      <c r="GU28" s="27"/>
      <c r="GV28" s="27"/>
      <c r="GW28" s="27"/>
      <c r="GX28" s="27"/>
      <c r="GY28" s="27"/>
      <c r="GZ28" s="27"/>
      <c r="HA28" s="27"/>
      <c r="HB28" s="27"/>
      <c r="HC28" s="27"/>
      <c r="HD28" s="27"/>
      <c r="HE28" s="27"/>
      <c r="HF28" s="27"/>
      <c r="HG28" s="27"/>
      <c r="HH28" s="27"/>
      <c r="HI28" s="27"/>
      <c r="HJ28" s="27"/>
      <c r="HK28" s="27"/>
      <c r="HL28" s="27"/>
      <c r="HM28" s="27"/>
      <c r="HN28" s="27"/>
      <c r="HO28" s="27"/>
      <c r="HP28" s="27"/>
      <c r="HQ28" s="27"/>
      <c r="HR28" s="27"/>
      <c r="HS28" s="27"/>
      <c r="HT28" s="27"/>
      <c r="HU28" s="27"/>
      <c r="HV28" s="27"/>
      <c r="HW28" s="27"/>
      <c r="HX28" s="27"/>
      <c r="HY28" s="27"/>
      <c r="HZ28" s="27"/>
      <c r="IA28" s="27"/>
      <c r="IB28" s="27"/>
      <c r="IC28" s="27"/>
      <c r="ID28" s="27"/>
      <c r="IE28" s="27"/>
      <c r="IF28" s="27"/>
      <c r="IG28" s="27"/>
      <c r="IH28" s="27"/>
      <c r="II28" s="27"/>
      <c r="IJ28" s="27"/>
      <c r="IK28" s="27"/>
      <c r="IL28" s="27"/>
    </row>
    <row r="29" spans="1:246" s="1" customFormat="1" ht="21.95" customHeight="1">
      <c r="A29" s="47"/>
      <c r="B29" s="47"/>
      <c r="C29" s="9" t="s">
        <v>8</v>
      </c>
      <c r="D29" s="9" t="s">
        <v>9</v>
      </c>
      <c r="E29" s="9" t="s">
        <v>10</v>
      </c>
      <c r="F29" s="9" t="s">
        <v>9</v>
      </c>
      <c r="G29" s="10" t="s">
        <v>10</v>
      </c>
      <c r="H29" s="57"/>
      <c r="I29" s="64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  <c r="BB29" s="27"/>
      <c r="BC29" s="27"/>
      <c r="BD29" s="27"/>
      <c r="BE29" s="27"/>
      <c r="BF29" s="27"/>
      <c r="BG29" s="27"/>
      <c r="BH29" s="27"/>
      <c r="BI29" s="27"/>
      <c r="BJ29" s="27"/>
      <c r="BK29" s="27"/>
      <c r="BL29" s="27"/>
      <c r="BM29" s="27"/>
      <c r="BN29" s="27"/>
      <c r="BO29" s="27"/>
      <c r="BP29" s="27"/>
      <c r="BQ29" s="27"/>
      <c r="BR29" s="27"/>
      <c r="BS29" s="27"/>
      <c r="BT29" s="27"/>
      <c r="BU29" s="27"/>
      <c r="BV29" s="27"/>
      <c r="BW29" s="27"/>
      <c r="BX29" s="27"/>
      <c r="BY29" s="27"/>
      <c r="BZ29" s="27"/>
      <c r="CA29" s="27"/>
      <c r="CB29" s="27"/>
      <c r="CC29" s="27"/>
      <c r="CD29" s="27"/>
      <c r="CE29" s="27"/>
      <c r="CF29" s="27"/>
      <c r="CG29" s="27"/>
      <c r="CH29" s="27"/>
      <c r="CI29" s="27"/>
      <c r="CJ29" s="27"/>
      <c r="CK29" s="27"/>
      <c r="CL29" s="27"/>
      <c r="CM29" s="27"/>
      <c r="CN29" s="27"/>
      <c r="CO29" s="27"/>
      <c r="CP29" s="27"/>
      <c r="CQ29" s="27"/>
      <c r="CR29" s="27"/>
      <c r="CS29" s="27"/>
      <c r="CT29" s="27"/>
      <c r="CU29" s="27"/>
      <c r="CV29" s="27"/>
      <c r="CW29" s="27"/>
      <c r="CX29" s="27"/>
      <c r="CY29" s="27"/>
      <c r="CZ29" s="27"/>
      <c r="DA29" s="27"/>
      <c r="DB29" s="27"/>
      <c r="DC29" s="27"/>
      <c r="DD29" s="27"/>
      <c r="DE29" s="27"/>
      <c r="DF29" s="27"/>
      <c r="DG29" s="27"/>
      <c r="DH29" s="27"/>
      <c r="DI29" s="27"/>
      <c r="DJ29" s="27"/>
      <c r="DK29" s="27"/>
      <c r="DL29" s="27"/>
      <c r="DM29" s="27"/>
      <c r="DN29" s="27"/>
      <c r="DO29" s="27"/>
      <c r="DP29" s="27"/>
      <c r="DQ29" s="27"/>
      <c r="DR29" s="27"/>
      <c r="DS29" s="27"/>
      <c r="DT29" s="27"/>
      <c r="DU29" s="27"/>
      <c r="DV29" s="27"/>
      <c r="DW29" s="27"/>
      <c r="DX29" s="27"/>
      <c r="DY29" s="27"/>
      <c r="DZ29" s="27"/>
      <c r="EA29" s="27"/>
      <c r="EB29" s="27"/>
      <c r="EC29" s="27"/>
      <c r="ED29" s="27"/>
      <c r="EE29" s="27"/>
      <c r="EF29" s="27"/>
      <c r="EG29" s="27"/>
      <c r="EH29" s="27"/>
      <c r="EI29" s="27"/>
      <c r="EJ29" s="27"/>
      <c r="EK29" s="27"/>
      <c r="EL29" s="27"/>
      <c r="EM29" s="27"/>
      <c r="EN29" s="27"/>
      <c r="EO29" s="27"/>
      <c r="EP29" s="27"/>
      <c r="EQ29" s="27"/>
      <c r="ER29" s="27"/>
      <c r="ES29" s="27"/>
      <c r="ET29" s="27"/>
      <c r="EU29" s="27"/>
      <c r="EV29" s="27"/>
      <c r="EW29" s="27"/>
      <c r="EX29" s="27"/>
      <c r="EY29" s="27"/>
      <c r="EZ29" s="27"/>
      <c r="FA29" s="27"/>
      <c r="FB29" s="27"/>
      <c r="FC29" s="27"/>
      <c r="FD29" s="27"/>
      <c r="FE29" s="27"/>
      <c r="FF29" s="27"/>
      <c r="FG29" s="27"/>
      <c r="FH29" s="27"/>
      <c r="FI29" s="27"/>
      <c r="FJ29" s="27"/>
      <c r="FK29" s="27"/>
      <c r="FL29" s="27"/>
      <c r="FM29" s="27"/>
      <c r="FN29" s="27"/>
      <c r="FO29" s="27"/>
      <c r="FP29" s="27"/>
      <c r="FQ29" s="27"/>
      <c r="FR29" s="27"/>
      <c r="FS29" s="27"/>
      <c r="FT29" s="27"/>
      <c r="FU29" s="27"/>
      <c r="FV29" s="27"/>
      <c r="FW29" s="27"/>
      <c r="FX29" s="27"/>
      <c r="FY29" s="27"/>
      <c r="FZ29" s="27"/>
      <c r="GA29" s="27"/>
      <c r="GB29" s="27"/>
      <c r="GC29" s="27"/>
      <c r="GD29" s="27"/>
      <c r="GE29" s="27"/>
      <c r="GF29" s="27"/>
      <c r="GG29" s="27"/>
      <c r="GH29" s="27"/>
      <c r="GI29" s="27"/>
      <c r="GJ29" s="27"/>
      <c r="GK29" s="27"/>
      <c r="GL29" s="27"/>
      <c r="GM29" s="27"/>
      <c r="GN29" s="27"/>
      <c r="GO29" s="27"/>
      <c r="GP29" s="27"/>
      <c r="GQ29" s="27"/>
      <c r="GR29" s="27"/>
      <c r="GS29" s="27"/>
      <c r="GT29" s="27"/>
      <c r="GU29" s="27"/>
      <c r="GV29" s="27"/>
      <c r="GW29" s="27"/>
      <c r="GX29" s="27"/>
      <c r="GY29" s="27"/>
      <c r="GZ29" s="27"/>
      <c r="HA29" s="27"/>
      <c r="HB29" s="27"/>
      <c r="HC29" s="27"/>
      <c r="HD29" s="27"/>
      <c r="HE29" s="27"/>
      <c r="HF29" s="27"/>
      <c r="HG29" s="27"/>
      <c r="HH29" s="27"/>
      <c r="HI29" s="27"/>
      <c r="HJ29" s="27"/>
      <c r="HK29" s="27"/>
      <c r="HL29" s="27"/>
      <c r="HM29" s="27"/>
      <c r="HN29" s="27"/>
      <c r="HO29" s="27"/>
      <c r="HP29" s="27"/>
      <c r="HQ29" s="27"/>
      <c r="HR29" s="27"/>
      <c r="HS29" s="27"/>
      <c r="HT29" s="27"/>
      <c r="HU29" s="27"/>
      <c r="HV29" s="27"/>
      <c r="HW29" s="27"/>
      <c r="HX29" s="27"/>
      <c r="HY29" s="27"/>
      <c r="HZ29" s="27"/>
      <c r="IA29" s="27"/>
      <c r="IB29" s="27"/>
      <c r="IC29" s="27"/>
      <c r="ID29" s="27"/>
      <c r="IE29" s="27"/>
      <c r="IF29" s="27"/>
      <c r="IG29" s="27"/>
      <c r="IH29" s="27"/>
      <c r="II29" s="27"/>
      <c r="IJ29" s="27"/>
      <c r="IK29" s="27"/>
      <c r="IL29" s="27"/>
    </row>
    <row r="30" spans="1:246" s="2" customFormat="1" ht="15.95" customHeight="1">
      <c r="A30" s="48" t="s">
        <v>36</v>
      </c>
      <c r="B30" s="11">
        <v>1</v>
      </c>
      <c r="C30" s="12" t="s">
        <v>37</v>
      </c>
      <c r="D30" s="12">
        <v>104</v>
      </c>
      <c r="E30" s="12">
        <v>520</v>
      </c>
      <c r="F30" s="12">
        <v>216</v>
      </c>
      <c r="G30" s="12">
        <v>890</v>
      </c>
      <c r="H30" s="22" t="s">
        <v>13</v>
      </c>
      <c r="I30" s="65" t="s">
        <v>38</v>
      </c>
    </row>
    <row r="31" spans="1:246" s="2" customFormat="1" ht="15.95" customHeight="1">
      <c r="A31" s="48"/>
      <c r="B31" s="11">
        <v>2</v>
      </c>
      <c r="C31" s="12" t="s">
        <v>39</v>
      </c>
      <c r="D31" s="13">
        <v>38</v>
      </c>
      <c r="E31" s="13">
        <v>152</v>
      </c>
      <c r="F31" s="12">
        <v>38</v>
      </c>
      <c r="G31" s="12">
        <v>151</v>
      </c>
      <c r="H31" s="22" t="s">
        <v>13</v>
      </c>
      <c r="I31" s="66"/>
    </row>
    <row r="32" spans="1:246" s="2" customFormat="1" ht="15.95" customHeight="1">
      <c r="A32" s="48"/>
      <c r="B32" s="11">
        <v>3</v>
      </c>
      <c r="C32" s="12" t="s">
        <v>40</v>
      </c>
      <c r="D32" s="12">
        <v>62</v>
      </c>
      <c r="E32" s="12">
        <v>239</v>
      </c>
      <c r="F32" s="12">
        <v>75</v>
      </c>
      <c r="G32" s="12">
        <v>285</v>
      </c>
      <c r="H32" s="22" t="s">
        <v>13</v>
      </c>
      <c r="I32" s="66"/>
    </row>
    <row r="33" spans="1:9" s="2" customFormat="1" ht="15.95" customHeight="1">
      <c r="A33" s="48"/>
      <c r="B33" s="11">
        <v>4</v>
      </c>
      <c r="C33" s="12" t="s">
        <v>41</v>
      </c>
      <c r="D33" s="12">
        <v>244</v>
      </c>
      <c r="E33" s="12">
        <v>1223</v>
      </c>
      <c r="F33" s="12">
        <v>199</v>
      </c>
      <c r="G33" s="12">
        <v>767</v>
      </c>
      <c r="H33" s="22" t="s">
        <v>42</v>
      </c>
      <c r="I33" s="66"/>
    </row>
    <row r="34" spans="1:9" s="2" customFormat="1" ht="15.95" customHeight="1">
      <c r="A34" s="48"/>
      <c r="B34" s="11">
        <v>5</v>
      </c>
      <c r="C34" s="12" t="s">
        <v>43</v>
      </c>
      <c r="D34" s="13">
        <v>54</v>
      </c>
      <c r="E34" s="13">
        <v>234</v>
      </c>
      <c r="F34" s="12">
        <v>61</v>
      </c>
      <c r="G34" s="12">
        <v>260</v>
      </c>
      <c r="H34" s="22" t="s">
        <v>13</v>
      </c>
      <c r="I34" s="66"/>
    </row>
    <row r="35" spans="1:9" s="3" customFormat="1" ht="18" customHeight="1">
      <c r="A35" s="49"/>
      <c r="B35" s="14">
        <v>5</v>
      </c>
      <c r="C35" s="14" t="s">
        <v>20</v>
      </c>
      <c r="D35" s="14">
        <f>SUM(D30:D34)</f>
        <v>502</v>
      </c>
      <c r="E35" s="14">
        <f>SUM(E30:E34)</f>
        <v>2368</v>
      </c>
      <c r="F35" s="14">
        <f>SUM(F30:F34)</f>
        <v>589</v>
      </c>
      <c r="G35" s="14">
        <f>SUM(G30:G34)</f>
        <v>2353</v>
      </c>
      <c r="H35" s="23"/>
      <c r="I35" s="66"/>
    </row>
    <row r="36" spans="1:9" s="2" customFormat="1" ht="15.95" customHeight="1">
      <c r="A36" s="50" t="s">
        <v>44</v>
      </c>
      <c r="B36" s="19">
        <v>1</v>
      </c>
      <c r="C36" s="12" t="s">
        <v>45</v>
      </c>
      <c r="D36" s="13">
        <v>52</v>
      </c>
      <c r="E36" s="13">
        <v>226</v>
      </c>
      <c r="F36" s="12">
        <v>52</v>
      </c>
      <c r="G36" s="12">
        <v>209</v>
      </c>
      <c r="H36" s="22" t="s">
        <v>13</v>
      </c>
      <c r="I36" s="66"/>
    </row>
    <row r="37" spans="1:9" s="2" customFormat="1" ht="15.95" customHeight="1">
      <c r="A37" s="50"/>
      <c r="B37" s="19">
        <v>2</v>
      </c>
      <c r="C37" s="12" t="s">
        <v>46</v>
      </c>
      <c r="D37" s="13">
        <v>30</v>
      </c>
      <c r="E37" s="13">
        <v>133</v>
      </c>
      <c r="F37" s="12">
        <v>30</v>
      </c>
      <c r="G37" s="12">
        <v>135</v>
      </c>
      <c r="H37" s="22" t="s">
        <v>13</v>
      </c>
      <c r="I37" s="66"/>
    </row>
    <row r="38" spans="1:9" s="2" customFormat="1" ht="15.95" customHeight="1">
      <c r="A38" s="50"/>
      <c r="B38" s="19">
        <v>3</v>
      </c>
      <c r="C38" s="12" t="s">
        <v>47</v>
      </c>
      <c r="D38" s="13">
        <v>40</v>
      </c>
      <c r="E38" s="13">
        <v>125</v>
      </c>
      <c r="F38" s="12">
        <v>40</v>
      </c>
      <c r="G38" s="12">
        <v>125</v>
      </c>
      <c r="H38" s="22" t="s">
        <v>13</v>
      </c>
      <c r="I38" s="66"/>
    </row>
    <row r="39" spans="1:9" s="2" customFormat="1" ht="15.95" customHeight="1">
      <c r="A39" s="50"/>
      <c r="B39" s="19">
        <v>4</v>
      </c>
      <c r="C39" s="12" t="s">
        <v>48</v>
      </c>
      <c r="D39" s="13">
        <v>18</v>
      </c>
      <c r="E39" s="13">
        <v>77</v>
      </c>
      <c r="F39" s="12">
        <v>18</v>
      </c>
      <c r="G39" s="12">
        <v>76</v>
      </c>
      <c r="H39" s="22" t="s">
        <v>13</v>
      </c>
      <c r="I39" s="66"/>
    </row>
    <row r="40" spans="1:9" s="3" customFormat="1" ht="18" customHeight="1">
      <c r="A40" s="51"/>
      <c r="B40" s="14">
        <v>4</v>
      </c>
      <c r="C40" s="14" t="s">
        <v>20</v>
      </c>
      <c r="D40" s="14">
        <f>SUM(D36:D39)</f>
        <v>140</v>
      </c>
      <c r="E40" s="14">
        <f>SUM(E36:E39)</f>
        <v>561</v>
      </c>
      <c r="F40" s="14">
        <f>SUM(F36:F39)</f>
        <v>140</v>
      </c>
      <c r="G40" s="14">
        <f>SUM(G36:G39)</f>
        <v>545</v>
      </c>
      <c r="H40" s="23"/>
      <c r="I40" s="66"/>
    </row>
    <row r="41" spans="1:9" s="2" customFormat="1" ht="15.95" customHeight="1">
      <c r="A41" s="50" t="s">
        <v>49</v>
      </c>
      <c r="B41" s="17">
        <v>1</v>
      </c>
      <c r="C41" s="12" t="s">
        <v>50</v>
      </c>
      <c r="D41" s="13">
        <v>360</v>
      </c>
      <c r="E41" s="13">
        <v>1548</v>
      </c>
      <c r="F41" s="12">
        <v>360</v>
      </c>
      <c r="G41" s="12">
        <v>1241</v>
      </c>
      <c r="H41" s="22" t="s">
        <v>42</v>
      </c>
      <c r="I41" s="66"/>
    </row>
    <row r="42" spans="1:9" s="2" customFormat="1" ht="15.95" customHeight="1">
      <c r="A42" s="50"/>
      <c r="B42" s="17">
        <v>2</v>
      </c>
      <c r="C42" s="12" t="s">
        <v>51</v>
      </c>
      <c r="D42" s="13">
        <v>90</v>
      </c>
      <c r="E42" s="13">
        <v>359</v>
      </c>
      <c r="F42" s="12">
        <v>90</v>
      </c>
      <c r="G42" s="12">
        <v>310</v>
      </c>
      <c r="H42" s="22" t="s">
        <v>13</v>
      </c>
      <c r="I42" s="66"/>
    </row>
    <row r="43" spans="1:9" s="2" customFormat="1" ht="15.95" customHeight="1">
      <c r="A43" s="50"/>
      <c r="B43" s="17">
        <v>3</v>
      </c>
      <c r="C43" s="12" t="s">
        <v>52</v>
      </c>
      <c r="D43" s="13">
        <v>110</v>
      </c>
      <c r="E43" s="13">
        <v>457</v>
      </c>
      <c r="F43" s="12">
        <v>38</v>
      </c>
      <c r="G43" s="12">
        <v>133</v>
      </c>
      <c r="H43" s="22" t="s">
        <v>13</v>
      </c>
      <c r="I43" s="66"/>
    </row>
    <row r="44" spans="1:9" s="3" customFormat="1" ht="18.95" customHeight="1">
      <c r="A44" s="51"/>
      <c r="B44" s="14">
        <v>3</v>
      </c>
      <c r="C44" s="14" t="s">
        <v>20</v>
      </c>
      <c r="D44" s="14">
        <f>SUM(D41:D43)</f>
        <v>560</v>
      </c>
      <c r="E44" s="14">
        <f>SUM(E41:E43)</f>
        <v>2364</v>
      </c>
      <c r="F44" s="14">
        <f>SUM(F41:F43)</f>
        <v>488</v>
      </c>
      <c r="G44" s="14">
        <f>SUM(G41:G43)</f>
        <v>1684</v>
      </c>
      <c r="H44" s="23"/>
      <c r="I44" s="66"/>
    </row>
    <row r="45" spans="1:9" s="2" customFormat="1" ht="15.95" customHeight="1">
      <c r="A45" s="50" t="s">
        <v>53</v>
      </c>
      <c r="B45" s="19">
        <v>1</v>
      </c>
      <c r="C45" s="12" t="s">
        <v>54</v>
      </c>
      <c r="D45" s="13">
        <v>88</v>
      </c>
      <c r="E45" s="13">
        <v>349</v>
      </c>
      <c r="F45" s="12">
        <v>88</v>
      </c>
      <c r="G45" s="12">
        <v>434</v>
      </c>
      <c r="H45" s="22" t="s">
        <v>13</v>
      </c>
      <c r="I45" s="66"/>
    </row>
    <row r="46" spans="1:9" s="2" customFormat="1" ht="15.95" customHeight="1">
      <c r="A46" s="50"/>
      <c r="B46" s="19">
        <v>2</v>
      </c>
      <c r="C46" s="12" t="s">
        <v>55</v>
      </c>
      <c r="D46" s="13">
        <v>30</v>
      </c>
      <c r="E46" s="13">
        <v>102</v>
      </c>
      <c r="F46" s="12">
        <v>30</v>
      </c>
      <c r="G46" s="12">
        <v>70</v>
      </c>
      <c r="H46" s="22" t="s">
        <v>13</v>
      </c>
      <c r="I46" s="66"/>
    </row>
    <row r="47" spans="1:9" s="2" customFormat="1" ht="13.5" customHeight="1">
      <c r="A47" s="50"/>
      <c r="B47" s="19">
        <v>3</v>
      </c>
      <c r="C47" s="12" t="s">
        <v>56</v>
      </c>
      <c r="D47" s="13">
        <v>15</v>
      </c>
      <c r="E47" s="13">
        <v>61</v>
      </c>
      <c r="F47" s="12">
        <v>15</v>
      </c>
      <c r="G47" s="12">
        <v>55</v>
      </c>
      <c r="H47" s="22" t="s">
        <v>13</v>
      </c>
      <c r="I47" s="66"/>
    </row>
    <row r="48" spans="1:9" s="2" customFormat="1" ht="13.5" customHeight="1">
      <c r="A48" s="50"/>
      <c r="B48" s="19">
        <v>4</v>
      </c>
      <c r="C48" s="12" t="s">
        <v>57</v>
      </c>
      <c r="D48" s="13">
        <v>25</v>
      </c>
      <c r="E48" s="13">
        <v>93</v>
      </c>
      <c r="F48" s="12">
        <v>25</v>
      </c>
      <c r="G48" s="12">
        <v>100</v>
      </c>
      <c r="H48" s="22" t="s">
        <v>13</v>
      </c>
      <c r="I48" s="66"/>
    </row>
    <row r="49" spans="1:246" s="2" customFormat="1" ht="13.5" customHeight="1">
      <c r="A49" s="50"/>
      <c r="B49" s="19">
        <v>5</v>
      </c>
      <c r="C49" s="12" t="s">
        <v>58</v>
      </c>
      <c r="D49" s="13">
        <v>83</v>
      </c>
      <c r="E49" s="13">
        <v>325</v>
      </c>
      <c r="F49" s="12">
        <v>83</v>
      </c>
      <c r="G49" s="12">
        <v>324</v>
      </c>
      <c r="H49" s="22" t="s">
        <v>13</v>
      </c>
      <c r="I49" s="66"/>
    </row>
    <row r="50" spans="1:246" s="4" customFormat="1" ht="13.5" customHeight="1">
      <c r="A50" s="51"/>
      <c r="B50" s="14">
        <v>5</v>
      </c>
      <c r="C50" s="14" t="s">
        <v>20</v>
      </c>
      <c r="D50" s="14">
        <f>SUM(D45:D49)</f>
        <v>241</v>
      </c>
      <c r="E50" s="14">
        <f>SUM(E45:E49)</f>
        <v>930</v>
      </c>
      <c r="F50" s="14">
        <f>SUM(F45:F49)</f>
        <v>241</v>
      </c>
      <c r="G50" s="14">
        <f>SUM(G45:G49)</f>
        <v>983</v>
      </c>
      <c r="H50" s="23"/>
      <c r="I50" s="66"/>
    </row>
    <row r="51" spans="1:246" s="3" customFormat="1" ht="18.95" customHeight="1">
      <c r="A51" s="14" t="s">
        <v>59</v>
      </c>
      <c r="B51" s="40">
        <f>B50+B44+B40+B35+B25+B17+B11</f>
        <v>35</v>
      </c>
      <c r="C51" s="41"/>
      <c r="D51" s="16">
        <f>D50+D44+D40+D35+D25+D17+D11</f>
        <v>2840</v>
      </c>
      <c r="E51" s="16">
        <f>E50+E44+E40+E35+E25+E17+E11</f>
        <v>12112</v>
      </c>
      <c r="F51" s="16">
        <f>F50+F44+F40+F35+F25+F17+F11</f>
        <v>2855</v>
      </c>
      <c r="G51" s="16">
        <f>G50+G44+G40+G35+G25+G17+G11</f>
        <v>11329</v>
      </c>
      <c r="H51" s="16"/>
      <c r="I51" s="66"/>
    </row>
    <row r="52" spans="1:246" s="3" customFormat="1" ht="18.95" customHeight="1">
      <c r="A52" s="35" t="s">
        <v>60</v>
      </c>
      <c r="B52" s="35"/>
      <c r="C52" s="35"/>
      <c r="D52" s="21"/>
      <c r="E52" s="21"/>
      <c r="F52" s="21"/>
      <c r="G52" s="21"/>
      <c r="H52" s="21"/>
      <c r="I52" s="29"/>
    </row>
    <row r="53" spans="1:246" ht="30.75" customHeight="1">
      <c r="A53" s="36" t="s">
        <v>61</v>
      </c>
      <c r="B53" s="36"/>
      <c r="C53" s="36"/>
      <c r="D53" s="36"/>
      <c r="E53" s="36"/>
      <c r="F53" s="36"/>
      <c r="G53" s="36"/>
      <c r="H53" s="36"/>
      <c r="I53" s="36"/>
    </row>
    <row r="54" spans="1:246" s="1" customFormat="1" ht="18" customHeight="1">
      <c r="A54" s="46" t="s">
        <v>2</v>
      </c>
      <c r="B54" s="46" t="s">
        <v>3</v>
      </c>
      <c r="C54" s="37" t="s">
        <v>4</v>
      </c>
      <c r="D54" s="38"/>
      <c r="E54" s="39"/>
      <c r="F54" s="38" t="s">
        <v>5</v>
      </c>
      <c r="G54" s="38"/>
      <c r="H54" s="57" t="s">
        <v>6</v>
      </c>
      <c r="I54" s="63" t="s">
        <v>7</v>
      </c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27"/>
      <c r="AP54" s="27"/>
      <c r="AQ54" s="27"/>
      <c r="AR54" s="27"/>
      <c r="AS54" s="27"/>
      <c r="AT54" s="27"/>
      <c r="AU54" s="27"/>
      <c r="AV54" s="27"/>
      <c r="AW54" s="27"/>
      <c r="AX54" s="27"/>
      <c r="AY54" s="27"/>
      <c r="AZ54" s="27"/>
      <c r="BA54" s="27"/>
      <c r="BB54" s="27"/>
      <c r="BC54" s="27"/>
      <c r="BD54" s="27"/>
      <c r="BE54" s="27"/>
      <c r="BF54" s="27"/>
      <c r="BG54" s="27"/>
      <c r="BH54" s="27"/>
      <c r="BI54" s="27"/>
      <c r="BJ54" s="27"/>
      <c r="BK54" s="27"/>
      <c r="BL54" s="27"/>
      <c r="BM54" s="27"/>
      <c r="BN54" s="27"/>
      <c r="BO54" s="27"/>
      <c r="BP54" s="27"/>
      <c r="BQ54" s="27"/>
      <c r="BR54" s="27"/>
      <c r="BS54" s="27"/>
      <c r="BT54" s="27"/>
      <c r="BU54" s="27"/>
      <c r="BV54" s="27"/>
      <c r="BW54" s="27"/>
      <c r="BX54" s="27"/>
      <c r="BY54" s="27"/>
      <c r="BZ54" s="27"/>
      <c r="CA54" s="27"/>
      <c r="CB54" s="27"/>
      <c r="CC54" s="27"/>
      <c r="CD54" s="27"/>
      <c r="CE54" s="27"/>
      <c r="CF54" s="27"/>
      <c r="CG54" s="27"/>
      <c r="CH54" s="27"/>
      <c r="CI54" s="27"/>
      <c r="CJ54" s="27"/>
      <c r="CK54" s="27"/>
      <c r="CL54" s="27"/>
      <c r="CM54" s="27"/>
      <c r="CN54" s="27"/>
      <c r="CO54" s="27"/>
      <c r="CP54" s="27"/>
      <c r="CQ54" s="27"/>
      <c r="CR54" s="27"/>
      <c r="CS54" s="27"/>
      <c r="CT54" s="27"/>
      <c r="CU54" s="27"/>
      <c r="CV54" s="27"/>
      <c r="CW54" s="27"/>
      <c r="CX54" s="27"/>
      <c r="CY54" s="27"/>
      <c r="CZ54" s="27"/>
      <c r="DA54" s="27"/>
      <c r="DB54" s="27"/>
      <c r="DC54" s="27"/>
      <c r="DD54" s="27"/>
      <c r="DE54" s="27"/>
      <c r="DF54" s="27"/>
      <c r="DG54" s="27"/>
      <c r="DH54" s="27"/>
      <c r="DI54" s="27"/>
      <c r="DJ54" s="27"/>
      <c r="DK54" s="27"/>
      <c r="DL54" s="27"/>
      <c r="DM54" s="27"/>
      <c r="DN54" s="27"/>
      <c r="DO54" s="27"/>
      <c r="DP54" s="27"/>
      <c r="DQ54" s="27"/>
      <c r="DR54" s="27"/>
      <c r="DS54" s="27"/>
      <c r="DT54" s="27"/>
      <c r="DU54" s="27"/>
      <c r="DV54" s="27"/>
      <c r="DW54" s="27"/>
      <c r="DX54" s="27"/>
      <c r="DY54" s="27"/>
      <c r="DZ54" s="27"/>
      <c r="EA54" s="27"/>
      <c r="EB54" s="27"/>
      <c r="EC54" s="27"/>
      <c r="ED54" s="27"/>
      <c r="EE54" s="27"/>
      <c r="EF54" s="27"/>
      <c r="EG54" s="27"/>
      <c r="EH54" s="27"/>
      <c r="EI54" s="27"/>
      <c r="EJ54" s="27"/>
      <c r="EK54" s="27"/>
      <c r="EL54" s="27"/>
      <c r="EM54" s="27"/>
      <c r="EN54" s="27"/>
      <c r="EO54" s="27"/>
      <c r="EP54" s="27"/>
      <c r="EQ54" s="27"/>
      <c r="ER54" s="27"/>
      <c r="ES54" s="27"/>
      <c r="ET54" s="27"/>
      <c r="EU54" s="27"/>
      <c r="EV54" s="27"/>
      <c r="EW54" s="27"/>
      <c r="EX54" s="27"/>
      <c r="EY54" s="27"/>
      <c r="EZ54" s="27"/>
      <c r="FA54" s="27"/>
      <c r="FB54" s="27"/>
      <c r="FC54" s="27"/>
      <c r="FD54" s="27"/>
      <c r="FE54" s="27"/>
      <c r="FF54" s="27"/>
      <c r="FG54" s="27"/>
      <c r="FH54" s="27"/>
      <c r="FI54" s="27"/>
      <c r="FJ54" s="27"/>
      <c r="FK54" s="27"/>
      <c r="FL54" s="27"/>
      <c r="FM54" s="27"/>
      <c r="FN54" s="27"/>
      <c r="FO54" s="27"/>
      <c r="FP54" s="27"/>
      <c r="FQ54" s="27"/>
      <c r="FR54" s="27"/>
      <c r="FS54" s="27"/>
      <c r="FT54" s="27"/>
      <c r="FU54" s="27"/>
      <c r="FV54" s="27"/>
      <c r="FW54" s="27"/>
      <c r="FX54" s="27"/>
      <c r="FY54" s="27"/>
      <c r="FZ54" s="27"/>
      <c r="GA54" s="27"/>
      <c r="GB54" s="27"/>
      <c r="GC54" s="27"/>
      <c r="GD54" s="27"/>
      <c r="GE54" s="27"/>
      <c r="GF54" s="27"/>
      <c r="GG54" s="27"/>
      <c r="GH54" s="27"/>
      <c r="GI54" s="27"/>
      <c r="GJ54" s="27"/>
      <c r="GK54" s="27"/>
      <c r="GL54" s="27"/>
      <c r="GM54" s="27"/>
      <c r="GN54" s="27"/>
      <c r="GO54" s="27"/>
      <c r="GP54" s="27"/>
      <c r="GQ54" s="27"/>
      <c r="GR54" s="27"/>
      <c r="GS54" s="27"/>
      <c r="GT54" s="27"/>
      <c r="GU54" s="27"/>
      <c r="GV54" s="27"/>
      <c r="GW54" s="27"/>
      <c r="GX54" s="27"/>
      <c r="GY54" s="27"/>
      <c r="GZ54" s="27"/>
      <c r="HA54" s="27"/>
      <c r="HB54" s="27"/>
      <c r="HC54" s="27"/>
      <c r="HD54" s="27"/>
      <c r="HE54" s="27"/>
      <c r="HF54" s="27"/>
      <c r="HG54" s="27"/>
      <c r="HH54" s="27"/>
      <c r="HI54" s="27"/>
      <c r="HJ54" s="27"/>
      <c r="HK54" s="27"/>
      <c r="HL54" s="27"/>
      <c r="HM54" s="27"/>
      <c r="HN54" s="27"/>
      <c r="HO54" s="27"/>
      <c r="HP54" s="27"/>
      <c r="HQ54" s="27"/>
      <c r="HR54" s="27"/>
      <c r="HS54" s="27"/>
      <c r="HT54" s="27"/>
      <c r="HU54" s="27"/>
      <c r="HV54" s="27"/>
      <c r="HW54" s="27"/>
      <c r="HX54" s="27"/>
      <c r="HY54" s="27"/>
      <c r="HZ54" s="27"/>
      <c r="IA54" s="27"/>
      <c r="IB54" s="27"/>
      <c r="IC54" s="27"/>
      <c r="ID54" s="27"/>
      <c r="IE54" s="27"/>
      <c r="IF54" s="27"/>
      <c r="IG54" s="27"/>
      <c r="IH54" s="27"/>
      <c r="II54" s="27"/>
      <c r="IJ54" s="27"/>
      <c r="IK54" s="27"/>
      <c r="IL54" s="27"/>
    </row>
    <row r="55" spans="1:246" s="1" customFormat="1" ht="15.95" customHeight="1">
      <c r="A55" s="47"/>
      <c r="B55" s="47"/>
      <c r="C55" s="9" t="s">
        <v>8</v>
      </c>
      <c r="D55" s="9" t="s">
        <v>9</v>
      </c>
      <c r="E55" s="9" t="s">
        <v>10</v>
      </c>
      <c r="F55" s="9" t="s">
        <v>9</v>
      </c>
      <c r="G55" s="10" t="s">
        <v>10</v>
      </c>
      <c r="H55" s="57"/>
      <c r="I55" s="64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27"/>
      <c r="AP55" s="27"/>
      <c r="AQ55" s="27"/>
      <c r="AR55" s="27"/>
      <c r="AS55" s="27"/>
      <c r="AT55" s="27"/>
      <c r="AU55" s="27"/>
      <c r="AV55" s="27"/>
      <c r="AW55" s="27"/>
      <c r="AX55" s="27"/>
      <c r="AY55" s="27"/>
      <c r="AZ55" s="27"/>
      <c r="BA55" s="27"/>
      <c r="BB55" s="27"/>
      <c r="BC55" s="27"/>
      <c r="BD55" s="27"/>
      <c r="BE55" s="27"/>
      <c r="BF55" s="27"/>
      <c r="BG55" s="27"/>
      <c r="BH55" s="27"/>
      <c r="BI55" s="27"/>
      <c r="BJ55" s="27"/>
      <c r="BK55" s="27"/>
      <c r="BL55" s="27"/>
      <c r="BM55" s="27"/>
      <c r="BN55" s="27"/>
      <c r="BO55" s="27"/>
      <c r="BP55" s="27"/>
      <c r="BQ55" s="27"/>
      <c r="BR55" s="27"/>
      <c r="BS55" s="27"/>
      <c r="BT55" s="27"/>
      <c r="BU55" s="27"/>
      <c r="BV55" s="27"/>
      <c r="BW55" s="27"/>
      <c r="BX55" s="27"/>
      <c r="BY55" s="27"/>
      <c r="BZ55" s="27"/>
      <c r="CA55" s="27"/>
      <c r="CB55" s="27"/>
      <c r="CC55" s="27"/>
      <c r="CD55" s="27"/>
      <c r="CE55" s="27"/>
      <c r="CF55" s="27"/>
      <c r="CG55" s="27"/>
      <c r="CH55" s="27"/>
      <c r="CI55" s="27"/>
      <c r="CJ55" s="27"/>
      <c r="CK55" s="27"/>
      <c r="CL55" s="27"/>
      <c r="CM55" s="27"/>
      <c r="CN55" s="27"/>
      <c r="CO55" s="27"/>
      <c r="CP55" s="27"/>
      <c r="CQ55" s="27"/>
      <c r="CR55" s="27"/>
      <c r="CS55" s="27"/>
      <c r="CT55" s="27"/>
      <c r="CU55" s="27"/>
      <c r="CV55" s="27"/>
      <c r="CW55" s="27"/>
      <c r="CX55" s="27"/>
      <c r="CY55" s="27"/>
      <c r="CZ55" s="27"/>
      <c r="DA55" s="27"/>
      <c r="DB55" s="27"/>
      <c r="DC55" s="27"/>
      <c r="DD55" s="27"/>
      <c r="DE55" s="27"/>
      <c r="DF55" s="27"/>
      <c r="DG55" s="27"/>
      <c r="DH55" s="27"/>
      <c r="DI55" s="27"/>
      <c r="DJ55" s="27"/>
      <c r="DK55" s="27"/>
      <c r="DL55" s="27"/>
      <c r="DM55" s="27"/>
      <c r="DN55" s="27"/>
      <c r="DO55" s="27"/>
      <c r="DP55" s="27"/>
      <c r="DQ55" s="27"/>
      <c r="DR55" s="27"/>
      <c r="DS55" s="27"/>
      <c r="DT55" s="27"/>
      <c r="DU55" s="27"/>
      <c r="DV55" s="27"/>
      <c r="DW55" s="27"/>
      <c r="DX55" s="27"/>
      <c r="DY55" s="27"/>
      <c r="DZ55" s="27"/>
      <c r="EA55" s="27"/>
      <c r="EB55" s="27"/>
      <c r="EC55" s="27"/>
      <c r="ED55" s="27"/>
      <c r="EE55" s="27"/>
      <c r="EF55" s="27"/>
      <c r="EG55" s="27"/>
      <c r="EH55" s="27"/>
      <c r="EI55" s="27"/>
      <c r="EJ55" s="27"/>
      <c r="EK55" s="27"/>
      <c r="EL55" s="27"/>
      <c r="EM55" s="27"/>
      <c r="EN55" s="27"/>
      <c r="EO55" s="27"/>
      <c r="EP55" s="27"/>
      <c r="EQ55" s="27"/>
      <c r="ER55" s="27"/>
      <c r="ES55" s="27"/>
      <c r="ET55" s="27"/>
      <c r="EU55" s="27"/>
      <c r="EV55" s="27"/>
      <c r="EW55" s="27"/>
      <c r="EX55" s="27"/>
      <c r="EY55" s="27"/>
      <c r="EZ55" s="27"/>
      <c r="FA55" s="27"/>
      <c r="FB55" s="27"/>
      <c r="FC55" s="27"/>
      <c r="FD55" s="27"/>
      <c r="FE55" s="27"/>
      <c r="FF55" s="27"/>
      <c r="FG55" s="27"/>
      <c r="FH55" s="27"/>
      <c r="FI55" s="27"/>
      <c r="FJ55" s="27"/>
      <c r="FK55" s="27"/>
      <c r="FL55" s="27"/>
      <c r="FM55" s="27"/>
      <c r="FN55" s="27"/>
      <c r="FO55" s="27"/>
      <c r="FP55" s="27"/>
      <c r="FQ55" s="27"/>
      <c r="FR55" s="27"/>
      <c r="FS55" s="27"/>
      <c r="FT55" s="27"/>
      <c r="FU55" s="27"/>
      <c r="FV55" s="27"/>
      <c r="FW55" s="27"/>
      <c r="FX55" s="27"/>
      <c r="FY55" s="27"/>
      <c r="FZ55" s="27"/>
      <c r="GA55" s="27"/>
      <c r="GB55" s="27"/>
      <c r="GC55" s="27"/>
      <c r="GD55" s="27"/>
      <c r="GE55" s="27"/>
      <c r="GF55" s="27"/>
      <c r="GG55" s="27"/>
      <c r="GH55" s="27"/>
      <c r="GI55" s="27"/>
      <c r="GJ55" s="27"/>
      <c r="GK55" s="27"/>
      <c r="GL55" s="27"/>
      <c r="GM55" s="27"/>
      <c r="GN55" s="27"/>
      <c r="GO55" s="27"/>
      <c r="GP55" s="27"/>
      <c r="GQ55" s="27"/>
      <c r="GR55" s="27"/>
      <c r="GS55" s="27"/>
      <c r="GT55" s="27"/>
      <c r="GU55" s="27"/>
      <c r="GV55" s="27"/>
      <c r="GW55" s="27"/>
      <c r="GX55" s="27"/>
      <c r="GY55" s="27"/>
      <c r="GZ55" s="27"/>
      <c r="HA55" s="27"/>
      <c r="HB55" s="27"/>
      <c r="HC55" s="27"/>
      <c r="HD55" s="27"/>
      <c r="HE55" s="27"/>
      <c r="HF55" s="27"/>
      <c r="HG55" s="27"/>
      <c r="HH55" s="27"/>
      <c r="HI55" s="27"/>
      <c r="HJ55" s="27"/>
      <c r="HK55" s="27"/>
      <c r="HL55" s="27"/>
      <c r="HM55" s="27"/>
      <c r="HN55" s="27"/>
      <c r="HO55" s="27"/>
      <c r="HP55" s="27"/>
      <c r="HQ55" s="27"/>
      <c r="HR55" s="27"/>
      <c r="HS55" s="27"/>
      <c r="HT55" s="27"/>
      <c r="HU55" s="27"/>
      <c r="HV55" s="27"/>
      <c r="HW55" s="27"/>
      <c r="HX55" s="27"/>
      <c r="HY55" s="27"/>
      <c r="HZ55" s="27"/>
      <c r="IA55" s="27"/>
      <c r="IB55" s="27"/>
      <c r="IC55" s="27"/>
      <c r="ID55" s="27"/>
      <c r="IE55" s="27"/>
      <c r="IF55" s="27"/>
      <c r="IG55" s="27"/>
      <c r="IH55" s="27"/>
      <c r="II55" s="27"/>
      <c r="IJ55" s="27"/>
      <c r="IK55" s="27"/>
      <c r="IL55" s="27"/>
    </row>
    <row r="56" spans="1:246" s="2" customFormat="1" ht="30" customHeight="1">
      <c r="A56" s="52" t="s">
        <v>62</v>
      </c>
      <c r="B56" s="12">
        <v>1</v>
      </c>
      <c r="C56" s="12" t="s">
        <v>63</v>
      </c>
      <c r="D56" s="12">
        <v>156</v>
      </c>
      <c r="E56" s="12">
        <v>664</v>
      </c>
      <c r="F56" s="12">
        <v>156</v>
      </c>
      <c r="G56" s="12">
        <v>665</v>
      </c>
      <c r="H56" s="58" t="s">
        <v>42</v>
      </c>
      <c r="I56" s="67" t="s">
        <v>64</v>
      </c>
    </row>
    <row r="57" spans="1:246" s="2" customFormat="1" ht="30" customHeight="1">
      <c r="A57" s="53"/>
      <c r="B57" s="12">
        <v>2</v>
      </c>
      <c r="C57" s="12" t="s">
        <v>65</v>
      </c>
      <c r="D57" s="12">
        <v>504</v>
      </c>
      <c r="E57" s="12">
        <v>2114</v>
      </c>
      <c r="F57" s="12">
        <v>504</v>
      </c>
      <c r="G57" s="12">
        <v>2109</v>
      </c>
      <c r="H57" s="59"/>
      <c r="I57" s="68"/>
    </row>
    <row r="58" spans="1:246" s="2" customFormat="1" ht="30" customHeight="1">
      <c r="A58" s="53"/>
      <c r="B58" s="12">
        <v>3</v>
      </c>
      <c r="C58" s="12" t="s">
        <v>66</v>
      </c>
      <c r="D58" s="12">
        <v>151</v>
      </c>
      <c r="E58" s="12">
        <v>670</v>
      </c>
      <c r="F58" s="12">
        <v>151</v>
      </c>
      <c r="G58" s="12">
        <v>695</v>
      </c>
      <c r="H58" s="59"/>
      <c r="I58" s="68"/>
    </row>
    <row r="59" spans="1:246" s="2" customFormat="1" ht="30" customHeight="1">
      <c r="A59" s="53"/>
      <c r="B59" s="12">
        <v>4</v>
      </c>
      <c r="C59" s="12" t="s">
        <v>67</v>
      </c>
      <c r="D59" s="12">
        <v>26</v>
      </c>
      <c r="E59" s="12">
        <v>132</v>
      </c>
      <c r="F59" s="12">
        <v>26</v>
      </c>
      <c r="G59" s="12">
        <v>141</v>
      </c>
      <c r="H59" s="59"/>
      <c r="I59" s="68"/>
    </row>
    <row r="60" spans="1:246" s="4" customFormat="1" ht="23.1" customHeight="1">
      <c r="A60" s="54"/>
      <c r="B60" s="14">
        <v>4</v>
      </c>
      <c r="C60" s="14" t="s">
        <v>20</v>
      </c>
      <c r="D60" s="14">
        <f>SUM(D56:D59)</f>
        <v>837</v>
      </c>
      <c r="E60" s="14">
        <f>SUM(E56:E59)</f>
        <v>3580</v>
      </c>
      <c r="F60" s="14">
        <f>SUM(F56:F59)</f>
        <v>837</v>
      </c>
      <c r="G60" s="14">
        <f>SUM(G56:G59)</f>
        <v>3610</v>
      </c>
      <c r="H60" s="59"/>
      <c r="I60" s="68"/>
    </row>
    <row r="61" spans="1:246" s="2" customFormat="1" ht="30" customHeight="1">
      <c r="A61" s="52" t="s">
        <v>68</v>
      </c>
      <c r="B61" s="24">
        <v>1</v>
      </c>
      <c r="C61" s="12" t="s">
        <v>69</v>
      </c>
      <c r="D61" s="25">
        <v>76</v>
      </c>
      <c r="E61" s="25">
        <v>477</v>
      </c>
      <c r="F61" s="25">
        <v>76</v>
      </c>
      <c r="G61" s="25">
        <v>478</v>
      </c>
      <c r="H61" s="56" t="s">
        <v>13</v>
      </c>
      <c r="I61" s="68"/>
    </row>
    <row r="62" spans="1:246" s="2" customFormat="1" ht="22.5" customHeight="1">
      <c r="A62" s="53"/>
      <c r="B62" s="24">
        <v>2</v>
      </c>
      <c r="C62" s="12" t="s">
        <v>70</v>
      </c>
      <c r="D62" s="26">
        <v>207</v>
      </c>
      <c r="E62" s="26">
        <v>917</v>
      </c>
      <c r="F62" s="26">
        <v>207</v>
      </c>
      <c r="G62" s="26">
        <v>946</v>
      </c>
      <c r="H62" s="56"/>
      <c r="I62" s="68"/>
    </row>
    <row r="63" spans="1:246" s="2" customFormat="1" ht="22.5" customHeight="1">
      <c r="A63" s="53"/>
      <c r="B63" s="24">
        <v>3</v>
      </c>
      <c r="C63" s="12" t="s">
        <v>71</v>
      </c>
      <c r="D63" s="25">
        <v>50</v>
      </c>
      <c r="E63" s="25">
        <v>336</v>
      </c>
      <c r="F63" s="25">
        <v>50</v>
      </c>
      <c r="G63" s="25">
        <v>344</v>
      </c>
      <c r="H63" s="56"/>
      <c r="I63" s="68"/>
    </row>
    <row r="64" spans="1:246" s="2" customFormat="1" ht="22.5" customHeight="1">
      <c r="A64" s="53"/>
      <c r="B64" s="24">
        <v>4</v>
      </c>
      <c r="C64" s="12" t="s">
        <v>72</v>
      </c>
      <c r="D64" s="25">
        <f>63+33</f>
        <v>96</v>
      </c>
      <c r="E64" s="25">
        <v>398</v>
      </c>
      <c r="F64" s="25">
        <f>63+33</f>
        <v>96</v>
      </c>
      <c r="G64" s="25">
        <v>398</v>
      </c>
      <c r="H64" s="56"/>
      <c r="I64" s="68"/>
    </row>
    <row r="65" spans="1:11" s="4" customFormat="1" ht="22.5" customHeight="1">
      <c r="A65" s="55"/>
      <c r="B65" s="14">
        <v>4</v>
      </c>
      <c r="C65" s="14" t="s">
        <v>20</v>
      </c>
      <c r="D65" s="14">
        <f>SUM(D61:D64)</f>
        <v>429</v>
      </c>
      <c r="E65" s="14">
        <f>SUM(E61:E64)</f>
        <v>2128</v>
      </c>
      <c r="F65" s="14">
        <f>SUM(F61:F64)</f>
        <v>429</v>
      </c>
      <c r="G65" s="14">
        <f>SUM(G61:G64)</f>
        <v>2166</v>
      </c>
      <c r="H65" s="56"/>
      <c r="I65" s="68"/>
      <c r="K65" s="33"/>
    </row>
    <row r="66" spans="1:11" s="2" customFormat="1" ht="22.5" customHeight="1">
      <c r="A66" s="56" t="s">
        <v>73</v>
      </c>
      <c r="B66" s="24">
        <v>1</v>
      </c>
      <c r="C66" s="30" t="s">
        <v>74</v>
      </c>
      <c r="D66" s="26">
        <v>36</v>
      </c>
      <c r="E66" s="26">
        <v>205</v>
      </c>
      <c r="F66" s="26">
        <v>36</v>
      </c>
      <c r="G66" s="26">
        <v>201</v>
      </c>
      <c r="H66" s="56" t="s">
        <v>13</v>
      </c>
      <c r="I66" s="68"/>
    </row>
    <row r="67" spans="1:11" s="5" customFormat="1" ht="22.5" customHeight="1">
      <c r="A67" s="56"/>
      <c r="B67" s="14">
        <v>1</v>
      </c>
      <c r="C67" s="14" t="s">
        <v>20</v>
      </c>
      <c r="D67" s="14">
        <v>36</v>
      </c>
      <c r="E67" s="14">
        <v>205</v>
      </c>
      <c r="F67" s="14">
        <v>36</v>
      </c>
      <c r="G67" s="14">
        <v>201</v>
      </c>
      <c r="H67" s="56"/>
      <c r="I67" s="68"/>
    </row>
    <row r="68" spans="1:11" s="2" customFormat="1" ht="22.5" customHeight="1">
      <c r="A68" s="14" t="s">
        <v>59</v>
      </c>
      <c r="B68" s="42">
        <f>B67+B65+B60</f>
        <v>9</v>
      </c>
      <c r="C68" s="43"/>
      <c r="D68" s="31">
        <f t="shared" ref="D68:G68" si="0">D67+D65+D60</f>
        <v>1302</v>
      </c>
      <c r="E68" s="31">
        <f t="shared" si="0"/>
        <v>5913</v>
      </c>
      <c r="F68" s="31">
        <f t="shared" si="0"/>
        <v>1302</v>
      </c>
      <c r="G68" s="31">
        <f t="shared" si="0"/>
        <v>5977</v>
      </c>
      <c r="H68" s="56"/>
      <c r="I68" s="68"/>
    </row>
    <row r="69" spans="1:11" s="2" customFormat="1" ht="24" customHeight="1">
      <c r="A69" s="14" t="s">
        <v>75</v>
      </c>
      <c r="B69" s="44">
        <f>B68+B51</f>
        <v>44</v>
      </c>
      <c r="C69" s="45"/>
      <c r="D69" s="15">
        <f>D68+D51</f>
        <v>4142</v>
      </c>
      <c r="E69" s="15">
        <f>E68+E51</f>
        <v>18025</v>
      </c>
      <c r="F69" s="15">
        <f>F68+F51</f>
        <v>4157</v>
      </c>
      <c r="G69" s="15">
        <f>G68+G51</f>
        <v>17306</v>
      </c>
      <c r="H69" s="32"/>
      <c r="I69" s="34"/>
    </row>
  </sheetData>
  <mergeCells count="43">
    <mergeCell ref="A53:I53"/>
    <mergeCell ref="C54:E54"/>
    <mergeCell ref="F54:G54"/>
    <mergeCell ref="B68:C68"/>
    <mergeCell ref="B69:C69"/>
    <mergeCell ref="A54:A55"/>
    <mergeCell ref="A56:A60"/>
    <mergeCell ref="A61:A65"/>
    <mergeCell ref="A66:A67"/>
    <mergeCell ref="B54:B55"/>
    <mergeCell ref="H54:H55"/>
    <mergeCell ref="H56:H60"/>
    <mergeCell ref="H61:H65"/>
    <mergeCell ref="H66:H68"/>
    <mergeCell ref="I54:I55"/>
    <mergeCell ref="I56:I68"/>
    <mergeCell ref="A27:I27"/>
    <mergeCell ref="C28:E28"/>
    <mergeCell ref="F28:G28"/>
    <mergeCell ref="B51:C51"/>
    <mergeCell ref="A52:C52"/>
    <mergeCell ref="A28:A29"/>
    <mergeCell ref="A30:A35"/>
    <mergeCell ref="A36:A40"/>
    <mergeCell ref="A41:A44"/>
    <mergeCell ref="A45:A50"/>
    <mergeCell ref="B28:B29"/>
    <mergeCell ref="H28:H29"/>
    <mergeCell ref="I28:I29"/>
    <mergeCell ref="I30:I51"/>
    <mergeCell ref="A1:C1"/>
    <mergeCell ref="A2:I2"/>
    <mergeCell ref="C3:E3"/>
    <mergeCell ref="F3:G3"/>
    <mergeCell ref="A26:C26"/>
    <mergeCell ref="A3:A4"/>
    <mergeCell ref="A5:A11"/>
    <mergeCell ref="A12:A17"/>
    <mergeCell ref="A18:A25"/>
    <mergeCell ref="B3:B4"/>
    <mergeCell ref="H3:H4"/>
    <mergeCell ref="I3:I4"/>
    <mergeCell ref="I5:I25"/>
  </mergeCells>
  <phoneticPr fontId="17" type="noConversion"/>
  <pageMargins left="0.75" right="0.75" top="1" bottom="1" header="0.5" footer="0.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0" defaultRowHeight="13.5"/>
  <cols>
    <col min="1" max="256" width="11" customWidth="1"/>
  </cols>
  <sheetData/>
  <phoneticPr fontId="1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JER-AN10</dc:creator>
  <cp:lastModifiedBy>秦小军</cp:lastModifiedBy>
  <cp:lastPrinted>2021-07-16T00:53:25Z</cp:lastPrinted>
  <dcterms:created xsi:type="dcterms:W3CDTF">2021-05-19T06:05:00Z</dcterms:created>
  <dcterms:modified xsi:type="dcterms:W3CDTF">2021-07-16T00:53:59Z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0cb2861bbdb642afb7538ede2cec2d94</vt:lpwstr>
  </property>
  <property fmtid="{D5CDD505-2E9C-101B-9397-08002B2CF9AE}" pid="3" name="KSOProductBuildVer">
    <vt:lpwstr>2052-11.1.0.10578</vt:lpwstr>
  </property>
</Properties>
</file>