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汇总表" sheetId="4" r:id="rId1"/>
    <sheet name="1" sheetId="1" r:id="rId2"/>
    <sheet name="2" sheetId="2" r:id="rId3"/>
  </sheets>
  <calcPr calcId="144525"/>
</workbook>
</file>

<file path=xl/sharedStrings.xml><?xml version="1.0" encoding="utf-8"?>
<sst xmlns="http://schemas.openxmlformats.org/spreadsheetml/2006/main" count="191" uniqueCount="122">
  <si>
    <t>大湾乡杨岭村建设征地、苗木移植花名册</t>
  </si>
  <si>
    <t xml:space="preserve">                                                                                                                       单位：元、亩、米</t>
  </si>
  <si>
    <t>序号</t>
  </si>
  <si>
    <t>姓名</t>
  </si>
  <si>
    <t>土地面积
（㎡、亩）</t>
  </si>
  <si>
    <t>苗木面积
（㎡、亩）</t>
  </si>
  <si>
    <t>标准</t>
  </si>
  <si>
    <t>金额
（元）</t>
  </si>
  <si>
    <t>附着物</t>
  </si>
  <si>
    <t>移植补助标准
（元/亩）</t>
  </si>
  <si>
    <t>合计金额
（元）</t>
  </si>
  <si>
    <t>签字盖章</t>
  </si>
  <si>
    <t>苗地户主</t>
  </si>
  <si>
    <t>其他</t>
  </si>
  <si>
    <t>杨志伟</t>
  </si>
  <si>
    <t>赫志学</t>
  </si>
  <si>
    <t>1.8米云杉</t>
  </si>
  <si>
    <t>马克军</t>
  </si>
  <si>
    <t>王梅英</t>
  </si>
  <si>
    <t>1.8米以
上樟子松</t>
  </si>
  <si>
    <t>马玉花</t>
  </si>
  <si>
    <t>马俊西</t>
  </si>
  <si>
    <t>范得银</t>
  </si>
  <si>
    <t>虎国仓</t>
  </si>
  <si>
    <t>1.8米以上云杉</t>
  </si>
  <si>
    <t>1.8米以上樟子松</t>
  </si>
  <si>
    <t>马生荣</t>
  </si>
  <si>
    <t>马生贵</t>
  </si>
  <si>
    <t>1.8米以上油松0.55亩</t>
  </si>
  <si>
    <t>1.8米以上云杉0.6亩</t>
  </si>
  <si>
    <t>赫殿保</t>
  </si>
  <si>
    <t>油松1.6米</t>
  </si>
  <si>
    <t>赫金民</t>
  </si>
  <si>
    <t>海国莲</t>
  </si>
  <si>
    <t xml:space="preserve"> </t>
  </si>
  <si>
    <t>房子12.5</t>
  </si>
  <si>
    <t>石膏252</t>
  </si>
  <si>
    <t>地坪60</t>
  </si>
  <si>
    <t>云杉树65棵</t>
  </si>
  <si>
    <t>合计</t>
  </si>
  <si>
    <t>大湾乡旅游专线绿化征地、苗木移植补偿款发放花名册</t>
  </si>
  <si>
    <t>面积
（亩）</t>
  </si>
  <si>
    <t>标准
（亩）</t>
  </si>
  <si>
    <t>永久
（亩）</t>
  </si>
  <si>
    <t>房屋类别
砖、土</t>
  </si>
  <si>
    <t>标准
（㎡）</t>
  </si>
  <si>
    <t>围墙类别
砖、土</t>
  </si>
  <si>
    <t>薛强</t>
  </si>
  <si>
    <t>云杉80公分</t>
  </si>
  <si>
    <t>王平原</t>
  </si>
  <si>
    <t>云杉60公分</t>
  </si>
  <si>
    <t>谢志亮</t>
  </si>
  <si>
    <t>云杉40公分以上</t>
  </si>
  <si>
    <t>王永杰</t>
  </si>
  <si>
    <t>油松1.8米以上</t>
  </si>
  <si>
    <t>任玉章</t>
  </si>
  <si>
    <t>云杉90</t>
  </si>
  <si>
    <t>程耀明</t>
  </si>
  <si>
    <t>云杉90以上</t>
  </si>
  <si>
    <t>田月琴</t>
  </si>
  <si>
    <t>苏文俊</t>
  </si>
  <si>
    <t>油松1.5米</t>
  </si>
  <si>
    <t>康发平</t>
  </si>
  <si>
    <t>杨志宏</t>
  </si>
  <si>
    <t>苏月平</t>
  </si>
  <si>
    <t>油松1.8以上</t>
  </si>
  <si>
    <t>马秀虎</t>
  </si>
  <si>
    <t>1.5米云杉</t>
  </si>
  <si>
    <t>马忠英</t>
  </si>
  <si>
    <t>云杉1.6米</t>
  </si>
  <si>
    <t>大柳树100个</t>
  </si>
  <si>
    <t>35/个</t>
  </si>
  <si>
    <t>柳树6㎝（200个）</t>
  </si>
  <si>
    <t>马生林</t>
  </si>
  <si>
    <t>马志平</t>
  </si>
  <si>
    <t>柳树10cm20/个</t>
  </si>
  <si>
    <t>20元/个</t>
  </si>
  <si>
    <t>云杉60以上</t>
  </si>
  <si>
    <t>水泉2个</t>
  </si>
  <si>
    <t>田文兵</t>
  </si>
  <si>
    <t>刘生才</t>
  </si>
  <si>
    <t>油松1米</t>
  </si>
  <si>
    <t>云杉1米</t>
  </si>
  <si>
    <t>田小羊</t>
  </si>
  <si>
    <t>云杉40公分</t>
  </si>
  <si>
    <t>杨顺义</t>
  </si>
  <si>
    <t>云杉50公分</t>
  </si>
  <si>
    <t>田汉岐</t>
  </si>
  <si>
    <t>樟子松80公分</t>
  </si>
  <si>
    <t>田东亮</t>
  </si>
  <si>
    <t>云杉85公分</t>
  </si>
  <si>
    <t>田忠海</t>
  </si>
  <si>
    <t>云杉50公分以上</t>
  </si>
  <si>
    <t>田宝平</t>
  </si>
  <si>
    <t>田文仓</t>
  </si>
  <si>
    <t>云杉80公分以上</t>
  </si>
  <si>
    <t>张建国</t>
  </si>
  <si>
    <t>云杉70公分</t>
  </si>
  <si>
    <t>李汉武</t>
  </si>
  <si>
    <t>新油松1.2米</t>
  </si>
  <si>
    <t>马进莲</t>
  </si>
  <si>
    <t>杨宏武</t>
  </si>
  <si>
    <t>苜蓿</t>
  </si>
  <si>
    <t>张云祥</t>
  </si>
  <si>
    <t>张国强</t>
  </si>
  <si>
    <t>刘鑫</t>
  </si>
  <si>
    <t>床苗2+3</t>
  </si>
  <si>
    <t>油松1.55半</t>
  </si>
  <si>
    <t>刘玉忠</t>
  </si>
  <si>
    <t>姚刚</t>
  </si>
  <si>
    <t>云杉90公分</t>
  </si>
  <si>
    <t>柳军</t>
  </si>
  <si>
    <t>樟子松1.8以上</t>
  </si>
  <si>
    <t>马贵勤</t>
  </si>
  <si>
    <t>马克玺</t>
  </si>
  <si>
    <t>云杉1.85米</t>
  </si>
  <si>
    <t>云杉1.8以上</t>
  </si>
  <si>
    <t>苏秀全</t>
  </si>
  <si>
    <t>云杉1.8米</t>
  </si>
  <si>
    <t>马俊福</t>
  </si>
  <si>
    <t>李生玉</t>
  </si>
  <si>
    <t>云杉1.8米以上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</si>
</sst>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仿宋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color theme="1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2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5" borderId="8" applyNumberFormat="0" applyAlignment="0" applyProtection="0">
      <alignment vertical="center"/>
    </xf>
    <xf numFmtId="0" fontId="26" fillId="15" borderId="12" applyNumberFormat="0" applyAlignment="0" applyProtection="0">
      <alignment vertical="center"/>
    </xf>
    <xf numFmtId="0" fontId="9" fillId="7" borderId="6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57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B5" sqref="B5"/>
    </sheetView>
  </sheetViews>
  <sheetFormatPr defaultColWidth="9" defaultRowHeight="13.5" outlineLevelCol="5"/>
  <cols>
    <col min="1" max="1" width="28.75" customWidth="1"/>
    <col min="2" max="2" width="14.25" customWidth="1"/>
    <col min="5" max="5" width="19.875" customWidth="1"/>
    <col min="6" max="6" width="11.75" customWidth="1"/>
  </cols>
  <sheetData>
    <row r="1" spans="1:1">
      <c r="A1" t="s">
        <v>0</v>
      </c>
    </row>
    <row r="3" spans="2:2">
      <c r="B3">
        <v>881691.9</v>
      </c>
    </row>
    <row r="4" spans="2:2">
      <c r="B4">
        <v>1998671.1</v>
      </c>
    </row>
    <row r="5" spans="2:2">
      <c r="B5">
        <v>714701.8</v>
      </c>
    </row>
    <row r="6" spans="2:2">
      <c r="B6">
        <v>1300120</v>
      </c>
    </row>
    <row r="7" spans="2:2">
      <c r="B7">
        <v>1166019.3</v>
      </c>
    </row>
    <row r="9" spans="2:2">
      <c r="B9">
        <v>180542.7</v>
      </c>
    </row>
    <row r="10" spans="2:2">
      <c r="B10">
        <v>576934.7</v>
      </c>
    </row>
    <row r="11" spans="2:6">
      <c r="B11">
        <f>SUM(B3:B10)</f>
        <v>6818681.5</v>
      </c>
      <c r="D11">
        <v>6888000</v>
      </c>
      <c r="E11">
        <v>6818681.5</v>
      </c>
      <c r="F11">
        <f>D11-E11</f>
        <v>69318.5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7"/>
  <sheetViews>
    <sheetView tabSelected="1" workbookViewId="0">
      <selection activeCell="L1" sqref="L$1:L$1048576"/>
    </sheetView>
  </sheetViews>
  <sheetFormatPr defaultColWidth="9" defaultRowHeight="13.5"/>
  <cols>
    <col min="1" max="1" width="4.375" customWidth="1"/>
    <col min="3" max="4" width="9.375" customWidth="1"/>
    <col min="5" max="5" width="6.25" customWidth="1"/>
    <col min="6" max="6" width="10.25" customWidth="1"/>
    <col min="7" max="8" width="10.125" customWidth="1"/>
    <col min="11" max="11" width="11.375" customWidth="1"/>
  </cols>
  <sheetData>
    <row r="1" ht="33" customHeight="1" spans="1:1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ht="25.5" customHeight="1" spans="1:12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ht="31.5" customHeight="1" spans="1:12">
      <c r="A3" s="21" t="s">
        <v>2</v>
      </c>
      <c r="B3" s="7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7</v>
      </c>
      <c r="J3" s="21"/>
      <c r="K3" s="21" t="s">
        <v>10</v>
      </c>
      <c r="L3" s="21" t="s">
        <v>11</v>
      </c>
    </row>
    <row r="4" ht="27" customHeight="1" spans="1:12">
      <c r="A4" s="22"/>
      <c r="B4" s="7" t="s">
        <v>12</v>
      </c>
      <c r="C4" s="22"/>
      <c r="D4" s="22"/>
      <c r="E4" s="22"/>
      <c r="F4" s="22"/>
      <c r="G4" s="22"/>
      <c r="H4" s="22"/>
      <c r="I4" s="22"/>
      <c r="J4" s="22" t="s">
        <v>13</v>
      </c>
      <c r="K4" s="22"/>
      <c r="L4" s="22"/>
    </row>
    <row r="5" ht="24.95" customHeight="1" spans="1:12">
      <c r="A5" s="9">
        <v>1</v>
      </c>
      <c r="B5" s="9" t="s">
        <v>14</v>
      </c>
      <c r="C5" s="9">
        <v>0.45</v>
      </c>
      <c r="D5" s="9"/>
      <c r="E5" s="9">
        <v>11610</v>
      </c>
      <c r="F5" s="9">
        <v>5224.5</v>
      </c>
      <c r="G5" s="23"/>
      <c r="H5" s="9"/>
      <c r="I5" s="9"/>
      <c r="J5" s="9"/>
      <c r="K5" s="9">
        <v>5224.5</v>
      </c>
      <c r="L5" s="25"/>
    </row>
    <row r="6" ht="24.95" customHeight="1" spans="1:12">
      <c r="A6" s="9">
        <v>2</v>
      </c>
      <c r="B6" s="9" t="s">
        <v>15</v>
      </c>
      <c r="D6" s="9">
        <v>0.9</v>
      </c>
      <c r="E6" s="9"/>
      <c r="F6" s="9"/>
      <c r="G6" s="23" t="s">
        <v>16</v>
      </c>
      <c r="H6" s="9">
        <v>38000</v>
      </c>
      <c r="I6" s="9">
        <v>34200</v>
      </c>
      <c r="J6" s="9"/>
      <c r="K6" s="9">
        <v>34200</v>
      </c>
      <c r="L6" s="25"/>
    </row>
    <row r="7" ht="24.95" customHeight="1" spans="1:12">
      <c r="A7" s="9">
        <v>3</v>
      </c>
      <c r="B7" s="9" t="s">
        <v>17</v>
      </c>
      <c r="C7" s="9">
        <v>0.74</v>
      </c>
      <c r="D7" s="9"/>
      <c r="E7" s="9">
        <v>11610</v>
      </c>
      <c r="F7" s="9">
        <v>8591.4</v>
      </c>
      <c r="G7" s="23"/>
      <c r="H7" s="9"/>
      <c r="I7" s="9"/>
      <c r="J7" s="9"/>
      <c r="K7" s="9">
        <v>8591.4</v>
      </c>
      <c r="L7" s="25"/>
    </row>
    <row r="8" ht="32.25" customHeight="1" spans="1:12">
      <c r="A8" s="9">
        <v>4</v>
      </c>
      <c r="B8" s="9" t="s">
        <v>18</v>
      </c>
      <c r="D8" s="9">
        <v>4.13</v>
      </c>
      <c r="E8" s="9"/>
      <c r="F8" s="9"/>
      <c r="G8" s="23" t="s">
        <v>19</v>
      </c>
      <c r="H8" s="9">
        <v>36000</v>
      </c>
      <c r="I8" s="9">
        <v>148680</v>
      </c>
      <c r="J8" s="9"/>
      <c r="K8" s="9">
        <v>148680</v>
      </c>
      <c r="L8" s="25"/>
    </row>
    <row r="9" ht="24.95" customHeight="1" spans="1:12">
      <c r="A9" s="9">
        <v>5</v>
      </c>
      <c r="B9" s="9" t="s">
        <v>20</v>
      </c>
      <c r="C9" s="9">
        <v>1.49</v>
      </c>
      <c r="D9" s="9"/>
      <c r="E9" s="9">
        <v>11610</v>
      </c>
      <c r="F9" s="9">
        <v>17298.9</v>
      </c>
      <c r="G9" s="23"/>
      <c r="H9" s="9"/>
      <c r="I9" s="9"/>
      <c r="J9" s="9"/>
      <c r="K9" s="9">
        <v>17298.9</v>
      </c>
      <c r="L9" s="25"/>
    </row>
    <row r="10" ht="24.95" customHeight="1" spans="1:12">
      <c r="A10" s="9">
        <v>6</v>
      </c>
      <c r="B10" s="9" t="s">
        <v>21</v>
      </c>
      <c r="C10" s="9">
        <v>0.93</v>
      </c>
      <c r="D10" s="9"/>
      <c r="E10" s="9">
        <v>11610</v>
      </c>
      <c r="F10" s="9">
        <v>10797.3</v>
      </c>
      <c r="G10" s="23"/>
      <c r="H10" s="9"/>
      <c r="I10" s="9"/>
      <c r="J10" s="9"/>
      <c r="K10" s="9">
        <v>10797.3</v>
      </c>
      <c r="L10" s="25"/>
    </row>
    <row r="11" ht="24.95" customHeight="1" spans="1:12">
      <c r="A11" s="9">
        <v>7</v>
      </c>
      <c r="B11" s="9" t="s">
        <v>22</v>
      </c>
      <c r="D11" s="9">
        <v>2.9</v>
      </c>
      <c r="E11" s="9"/>
      <c r="F11" s="9"/>
      <c r="G11" s="23"/>
      <c r="H11" s="9">
        <v>30000</v>
      </c>
      <c r="I11" s="9">
        <v>87000</v>
      </c>
      <c r="J11" s="9"/>
      <c r="K11" s="9">
        <v>87000</v>
      </c>
      <c r="L11" s="25"/>
    </row>
    <row r="12" ht="24.95" customHeight="1" spans="1:12">
      <c r="A12" s="8">
        <v>8</v>
      </c>
      <c r="B12" s="8" t="s">
        <v>23</v>
      </c>
      <c r="C12" s="9">
        <v>0.92</v>
      </c>
      <c r="D12" s="9">
        <v>0.92</v>
      </c>
      <c r="E12" s="9">
        <v>11610</v>
      </c>
      <c r="F12" s="9">
        <v>10681.2</v>
      </c>
      <c r="G12" s="23" t="s">
        <v>24</v>
      </c>
      <c r="H12" s="9">
        <v>42000</v>
      </c>
      <c r="I12" s="9">
        <v>38640</v>
      </c>
      <c r="J12" s="9"/>
      <c r="K12" s="9">
        <v>49321.2</v>
      </c>
      <c r="L12" s="25"/>
    </row>
    <row r="13" ht="24.95" customHeight="1" spans="1:12">
      <c r="A13" s="10"/>
      <c r="B13" s="10"/>
      <c r="C13" s="9">
        <v>1.17</v>
      </c>
      <c r="D13" s="9">
        <v>1.17</v>
      </c>
      <c r="E13" s="9">
        <v>11610</v>
      </c>
      <c r="F13" s="9">
        <v>13583.7</v>
      </c>
      <c r="G13" s="23" t="s">
        <v>25</v>
      </c>
      <c r="H13" s="9">
        <v>36000</v>
      </c>
      <c r="I13" s="9">
        <v>42120</v>
      </c>
      <c r="J13" s="9"/>
      <c r="K13" s="9">
        <v>55703.7</v>
      </c>
      <c r="L13" s="25"/>
    </row>
    <row r="14" ht="24.95" customHeight="1" spans="1:12">
      <c r="A14" s="8">
        <v>9</v>
      </c>
      <c r="B14" s="8" t="s">
        <v>26</v>
      </c>
      <c r="C14" s="8">
        <v>1.54</v>
      </c>
      <c r="D14" s="8">
        <v>1.54</v>
      </c>
      <c r="E14" s="8">
        <v>11610</v>
      </c>
      <c r="F14" s="8">
        <v>17879.4</v>
      </c>
      <c r="G14" s="24" t="s">
        <v>24</v>
      </c>
      <c r="H14" s="8">
        <v>42000</v>
      </c>
      <c r="I14" s="8">
        <v>64680</v>
      </c>
      <c r="J14" s="8"/>
      <c r="K14" s="8">
        <v>82559.4</v>
      </c>
      <c r="L14" s="8"/>
    </row>
    <row r="15" ht="24.95" customHeight="1" spans="1:12">
      <c r="A15" s="8">
        <v>10</v>
      </c>
      <c r="B15" s="8" t="s">
        <v>27</v>
      </c>
      <c r="C15" s="9">
        <v>4</v>
      </c>
      <c r="D15" s="9">
        <v>0.55</v>
      </c>
      <c r="E15" s="9">
        <v>11610</v>
      </c>
      <c r="F15" s="9">
        <v>46440</v>
      </c>
      <c r="G15" s="23" t="s">
        <v>28</v>
      </c>
      <c r="H15" s="9">
        <v>30000</v>
      </c>
      <c r="I15" s="9">
        <v>16500</v>
      </c>
      <c r="J15" s="9"/>
      <c r="K15" s="9">
        <v>62940</v>
      </c>
      <c r="L15" s="9"/>
    </row>
    <row r="16" ht="36.75" customHeight="1" spans="1:12">
      <c r="A16" s="10"/>
      <c r="B16" s="10"/>
      <c r="C16" s="9"/>
      <c r="D16" s="9">
        <v>0.6</v>
      </c>
      <c r="E16" s="9"/>
      <c r="F16" s="9"/>
      <c r="G16" s="23" t="s">
        <v>29</v>
      </c>
      <c r="H16" s="9">
        <v>30000</v>
      </c>
      <c r="I16" s="9">
        <v>18000</v>
      </c>
      <c r="J16" s="9"/>
      <c r="K16" s="9">
        <v>18000</v>
      </c>
      <c r="L16" s="9"/>
    </row>
    <row r="17" ht="24.95" customHeight="1" spans="1:12">
      <c r="A17" s="9">
        <v>11</v>
      </c>
      <c r="B17" s="9" t="s">
        <v>30</v>
      </c>
      <c r="D17" s="9">
        <v>0.5</v>
      </c>
      <c r="E17" s="9"/>
      <c r="F17" s="9"/>
      <c r="G17" s="23" t="s">
        <v>31</v>
      </c>
      <c r="H17" s="9">
        <v>25000</v>
      </c>
      <c r="I17" s="9">
        <v>12500</v>
      </c>
      <c r="J17" s="9"/>
      <c r="K17" s="9">
        <v>12500</v>
      </c>
      <c r="L17" s="9"/>
    </row>
    <row r="18" ht="24.95" customHeight="1" spans="1:12">
      <c r="A18" s="9">
        <v>12</v>
      </c>
      <c r="B18" s="9" t="s">
        <v>32</v>
      </c>
      <c r="C18" s="9"/>
      <c r="D18" s="9"/>
      <c r="E18" s="9"/>
      <c r="F18" s="9"/>
      <c r="G18" s="23"/>
      <c r="H18" s="9"/>
      <c r="I18" s="9"/>
      <c r="J18" s="9">
        <v>252300.5</v>
      </c>
      <c r="K18" s="9">
        <v>252300.5</v>
      </c>
      <c r="L18" s="9"/>
    </row>
    <row r="19" ht="24.95" customHeight="1" spans="1:12">
      <c r="A19" s="9">
        <v>13</v>
      </c>
      <c r="B19" s="9" t="s">
        <v>33</v>
      </c>
      <c r="D19" s="9"/>
      <c r="E19" s="9">
        <v>800</v>
      </c>
      <c r="F19" s="9" t="s">
        <v>34</v>
      </c>
      <c r="G19" s="9" t="s">
        <v>35</v>
      </c>
      <c r="H19" s="9"/>
      <c r="I19" s="26"/>
      <c r="J19" s="26">
        <v>10000</v>
      </c>
      <c r="K19" s="9">
        <v>10000</v>
      </c>
      <c r="L19" s="25"/>
    </row>
    <row r="20" ht="24.95" customHeight="1" spans="1:12">
      <c r="A20" s="9"/>
      <c r="B20" s="9"/>
      <c r="C20" s="9">
        <v>0.5</v>
      </c>
      <c r="D20" s="9"/>
      <c r="E20" s="9">
        <v>11610</v>
      </c>
      <c r="F20" s="9">
        <v>5805</v>
      </c>
      <c r="G20" s="23"/>
      <c r="H20" s="9"/>
      <c r="I20" s="9"/>
      <c r="J20" s="9"/>
      <c r="K20" s="9">
        <v>5805</v>
      </c>
      <c r="L20" s="25"/>
    </row>
    <row r="21" ht="24.95" customHeight="1" spans="1:12">
      <c r="A21" s="9"/>
      <c r="B21" s="9"/>
      <c r="D21" s="9"/>
      <c r="E21" s="9">
        <v>60</v>
      </c>
      <c r="F21" s="9" t="s">
        <v>34</v>
      </c>
      <c r="G21" s="9" t="s">
        <v>36</v>
      </c>
      <c r="H21" s="9"/>
      <c r="I21" s="9"/>
      <c r="J21" s="9">
        <v>15120</v>
      </c>
      <c r="K21" s="9">
        <v>15120</v>
      </c>
      <c r="L21" s="25"/>
    </row>
    <row r="22" ht="24.95" customHeight="1" spans="1:12">
      <c r="A22" s="9"/>
      <c r="B22" s="9"/>
      <c r="D22" s="9"/>
      <c r="E22" s="9">
        <v>40</v>
      </c>
      <c r="F22" s="9" t="s">
        <v>34</v>
      </c>
      <c r="G22" s="9" t="s">
        <v>37</v>
      </c>
      <c r="H22" s="9"/>
      <c r="I22" s="9"/>
      <c r="J22" s="9">
        <v>2400</v>
      </c>
      <c r="K22" s="9">
        <v>2400</v>
      </c>
      <c r="L22" s="25"/>
    </row>
    <row r="23" ht="24.95" customHeight="1" spans="1:12">
      <c r="A23" s="9"/>
      <c r="B23" s="9"/>
      <c r="D23" s="9"/>
      <c r="E23" s="9">
        <v>50</v>
      </c>
      <c r="F23" s="9" t="s">
        <v>34</v>
      </c>
      <c r="G23" s="9" t="s">
        <v>38</v>
      </c>
      <c r="H23" s="9"/>
      <c r="I23" s="9"/>
      <c r="J23" s="9">
        <v>3250</v>
      </c>
      <c r="K23" s="9">
        <v>3250</v>
      </c>
      <c r="L23" s="25"/>
    </row>
    <row r="24" ht="24.95" customHeight="1" spans="1:12">
      <c r="A24" s="9"/>
      <c r="B24" s="9" t="s">
        <v>39</v>
      </c>
      <c r="C24" s="9">
        <f>SUM(C5:C23)</f>
        <v>11.74</v>
      </c>
      <c r="D24" s="9">
        <f>SUM(D6:D23)</f>
        <v>13.21</v>
      </c>
      <c r="E24" s="9"/>
      <c r="F24" s="9">
        <v>136301.4</v>
      </c>
      <c r="G24" s="23"/>
      <c r="H24" s="9"/>
      <c r="I24" s="9">
        <f>SUM(I6:I23)</f>
        <v>462320</v>
      </c>
      <c r="J24" s="9"/>
      <c r="K24" s="9">
        <v>881691.9</v>
      </c>
      <c r="L24" s="25"/>
    </row>
    <row r="47" ht="24.95" customHeight="1" spans="1:12">
      <c r="A47" s="9"/>
      <c r="B47" s="9" t="s">
        <v>14</v>
      </c>
      <c r="C47" s="9">
        <v>0.45</v>
      </c>
      <c r="D47" s="9"/>
      <c r="E47" s="9">
        <v>11610</v>
      </c>
      <c r="F47" s="9">
        <v>5224.5</v>
      </c>
      <c r="G47" s="23"/>
      <c r="H47" s="9"/>
      <c r="I47" s="9"/>
      <c r="J47" s="9"/>
      <c r="K47" s="9">
        <v>5224.5</v>
      </c>
      <c r="L47" s="25"/>
    </row>
    <row r="48" ht="24.95" customHeight="1" spans="1:12">
      <c r="A48" s="9"/>
      <c r="B48" s="9" t="s">
        <v>15</v>
      </c>
      <c r="D48" s="9">
        <v>0.9</v>
      </c>
      <c r="E48" s="9"/>
      <c r="F48" s="9"/>
      <c r="G48" s="23" t="s">
        <v>16</v>
      </c>
      <c r="H48" s="9">
        <v>38000</v>
      </c>
      <c r="I48" s="9"/>
      <c r="J48" s="9"/>
      <c r="K48" s="9">
        <v>34200</v>
      </c>
      <c r="L48" s="25"/>
    </row>
    <row r="49" ht="24.95" customHeight="1" spans="1:12">
      <c r="A49" s="9"/>
      <c r="B49" s="9" t="s">
        <v>17</v>
      </c>
      <c r="C49" s="9">
        <v>0.74</v>
      </c>
      <c r="D49" s="9"/>
      <c r="E49" s="9">
        <v>11610</v>
      </c>
      <c r="F49" s="9">
        <v>8591.4</v>
      </c>
      <c r="G49" s="23"/>
      <c r="H49" s="9"/>
      <c r="I49" s="9"/>
      <c r="J49" s="9"/>
      <c r="K49" s="9">
        <v>8591.4</v>
      </c>
      <c r="L49" s="25"/>
    </row>
    <row r="50" ht="32.25" customHeight="1" spans="1:12">
      <c r="A50" s="9"/>
      <c r="B50" s="9" t="s">
        <v>18</v>
      </c>
      <c r="D50" s="9">
        <v>4.13</v>
      </c>
      <c r="E50" s="9"/>
      <c r="F50" s="9"/>
      <c r="G50" s="23" t="s">
        <v>19</v>
      </c>
      <c r="H50" s="9">
        <v>36000</v>
      </c>
      <c r="I50" s="9">
        <v>148680</v>
      </c>
      <c r="J50" s="9"/>
      <c r="K50" s="9">
        <v>148680</v>
      </c>
      <c r="L50" s="25"/>
    </row>
    <row r="51" ht="24.95" customHeight="1" spans="1:12">
      <c r="A51" s="9"/>
      <c r="B51" s="9" t="s">
        <v>20</v>
      </c>
      <c r="C51" s="9">
        <v>1.49</v>
      </c>
      <c r="D51" s="9"/>
      <c r="E51" s="9">
        <v>11610</v>
      </c>
      <c r="F51" s="9">
        <v>17298.9</v>
      </c>
      <c r="G51" s="23"/>
      <c r="H51" s="9"/>
      <c r="I51" s="9"/>
      <c r="J51" s="9"/>
      <c r="K51" s="9">
        <v>17298.9</v>
      </c>
      <c r="L51" s="25"/>
    </row>
    <row r="52" ht="24.95" customHeight="1" spans="1:12">
      <c r="A52" s="9"/>
      <c r="B52" s="9" t="s">
        <v>21</v>
      </c>
      <c r="C52" s="9">
        <v>0.93</v>
      </c>
      <c r="D52" s="9"/>
      <c r="E52" s="9">
        <v>11610</v>
      </c>
      <c r="F52" s="9">
        <v>10797.3</v>
      </c>
      <c r="G52" s="23"/>
      <c r="H52" s="9"/>
      <c r="I52" s="9"/>
      <c r="J52" s="9"/>
      <c r="K52" s="9">
        <v>10797.3</v>
      </c>
      <c r="L52" s="25"/>
    </row>
    <row r="53" ht="24.95" customHeight="1" spans="1:12">
      <c r="A53" s="9"/>
      <c r="B53" s="9" t="s">
        <v>22</v>
      </c>
      <c r="D53" s="9">
        <v>2.9</v>
      </c>
      <c r="E53" s="9"/>
      <c r="F53" s="9"/>
      <c r="G53" s="23"/>
      <c r="H53" s="9">
        <v>30000</v>
      </c>
      <c r="I53" s="9">
        <v>87000</v>
      </c>
      <c r="J53" s="9"/>
      <c r="K53" s="9">
        <v>87000</v>
      </c>
      <c r="L53" s="25"/>
    </row>
    <row r="54" ht="24.95" customHeight="1" spans="1:12">
      <c r="A54" s="8"/>
      <c r="B54" s="8" t="s">
        <v>23</v>
      </c>
      <c r="C54" s="9">
        <v>0.92</v>
      </c>
      <c r="D54" s="9">
        <v>0.92</v>
      </c>
      <c r="E54" s="9">
        <v>11610</v>
      </c>
      <c r="F54" s="9">
        <v>10681.2</v>
      </c>
      <c r="G54" s="23" t="s">
        <v>24</v>
      </c>
      <c r="H54" s="9">
        <v>42000</v>
      </c>
      <c r="I54" s="9">
        <v>38640</v>
      </c>
      <c r="J54" s="9"/>
      <c r="K54" s="9">
        <v>49321.2</v>
      </c>
      <c r="L54" s="25"/>
    </row>
    <row r="55" ht="24.95" customHeight="1" spans="1:12">
      <c r="A55" s="10"/>
      <c r="B55" s="10"/>
      <c r="C55" s="9">
        <v>1.17</v>
      </c>
      <c r="D55" s="9">
        <v>1.17</v>
      </c>
      <c r="E55" s="9">
        <v>11610</v>
      </c>
      <c r="F55" s="9">
        <v>13583.7</v>
      </c>
      <c r="G55" s="23" t="s">
        <v>25</v>
      </c>
      <c r="H55" s="9">
        <v>36000</v>
      </c>
      <c r="I55" s="9">
        <v>42120</v>
      </c>
      <c r="J55" s="9"/>
      <c r="K55" s="9">
        <v>55703.7</v>
      </c>
      <c r="L55" s="25"/>
    </row>
    <row r="56" ht="24.95" customHeight="1" spans="1:12">
      <c r="A56" s="8"/>
      <c r="B56" s="8" t="s">
        <v>26</v>
      </c>
      <c r="C56" s="8">
        <v>1.54</v>
      </c>
      <c r="D56" s="8">
        <v>1.54</v>
      </c>
      <c r="E56" s="8">
        <v>11610</v>
      </c>
      <c r="F56" s="8">
        <v>17879.4</v>
      </c>
      <c r="G56" s="24" t="s">
        <v>24</v>
      </c>
      <c r="H56" s="8">
        <v>42000</v>
      </c>
      <c r="I56" s="8">
        <v>64680</v>
      </c>
      <c r="J56" s="8"/>
      <c r="K56" s="8">
        <v>82559.4</v>
      </c>
      <c r="L56" s="8"/>
    </row>
    <row r="57" ht="24.95" customHeight="1" spans="1:12">
      <c r="A57" s="8"/>
      <c r="B57" s="8" t="s">
        <v>27</v>
      </c>
      <c r="C57" s="9">
        <v>4</v>
      </c>
      <c r="D57" s="9">
        <v>4</v>
      </c>
      <c r="E57" s="9">
        <v>11610</v>
      </c>
      <c r="F57" s="9">
        <v>46440</v>
      </c>
      <c r="G57" s="23" t="s">
        <v>28</v>
      </c>
      <c r="H57" s="9">
        <v>30000</v>
      </c>
      <c r="I57" s="9">
        <v>16500</v>
      </c>
      <c r="J57" s="9"/>
      <c r="K57" s="9">
        <v>62940</v>
      </c>
      <c r="L57" s="9"/>
    </row>
    <row r="58" ht="36.75" customHeight="1" spans="1:12">
      <c r="A58" s="10"/>
      <c r="B58" s="10"/>
      <c r="C58" s="9"/>
      <c r="D58" s="9">
        <v>0.6</v>
      </c>
      <c r="E58" s="9"/>
      <c r="F58" s="9"/>
      <c r="G58" s="23" t="s">
        <v>29</v>
      </c>
      <c r="H58" s="9">
        <v>30000</v>
      </c>
      <c r="I58" s="9">
        <v>18000</v>
      </c>
      <c r="J58" s="9"/>
      <c r="K58" s="9">
        <v>18000</v>
      </c>
      <c r="L58" s="9"/>
    </row>
    <row r="59" ht="24.95" customHeight="1" spans="1:12">
      <c r="A59" s="9"/>
      <c r="B59" s="9" t="s">
        <v>30</v>
      </c>
      <c r="D59" s="9">
        <v>0.5</v>
      </c>
      <c r="E59" s="9"/>
      <c r="F59" s="9"/>
      <c r="G59" s="23" t="s">
        <v>31</v>
      </c>
      <c r="H59" s="9">
        <v>25000</v>
      </c>
      <c r="I59" s="9">
        <v>12500</v>
      </c>
      <c r="J59" s="9"/>
      <c r="K59" s="9">
        <v>12500</v>
      </c>
      <c r="L59" s="9"/>
    </row>
    <row r="60" ht="24.95" customHeight="1" spans="1:12">
      <c r="A60" s="9"/>
      <c r="B60" s="9" t="s">
        <v>32</v>
      </c>
      <c r="C60" s="9"/>
      <c r="D60" s="9"/>
      <c r="E60" s="9"/>
      <c r="F60" s="9"/>
      <c r="G60" s="23"/>
      <c r="H60" s="9"/>
      <c r="I60" s="9"/>
      <c r="J60" s="9"/>
      <c r="K60" s="9">
        <v>252300.54</v>
      </c>
      <c r="L60" s="9"/>
    </row>
    <row r="61" ht="24.95" customHeight="1" spans="1:12">
      <c r="A61" s="9"/>
      <c r="B61" s="9" t="s">
        <v>33</v>
      </c>
      <c r="D61" s="9"/>
      <c r="E61" s="9">
        <v>800</v>
      </c>
      <c r="F61" s="9">
        <v>10000</v>
      </c>
      <c r="G61" s="9" t="s">
        <v>35</v>
      </c>
      <c r="H61" s="9"/>
      <c r="I61" s="26"/>
      <c r="J61" s="26"/>
      <c r="K61" s="9">
        <v>10000</v>
      </c>
      <c r="L61" s="25"/>
    </row>
    <row r="62" ht="24.95" customHeight="1" spans="1:12">
      <c r="A62" s="9"/>
      <c r="B62" s="9"/>
      <c r="C62" s="9">
        <v>0.5</v>
      </c>
      <c r="D62" s="9"/>
      <c r="E62" s="9">
        <v>11610</v>
      </c>
      <c r="F62" s="9">
        <v>5805</v>
      </c>
      <c r="G62" s="23"/>
      <c r="H62" s="9"/>
      <c r="I62" s="9"/>
      <c r="J62" s="9"/>
      <c r="K62" s="9">
        <v>5805</v>
      </c>
      <c r="L62" s="25"/>
    </row>
    <row r="63" ht="24.95" customHeight="1" spans="1:12">
      <c r="A63" s="9"/>
      <c r="B63" s="9"/>
      <c r="D63" s="9"/>
      <c r="E63" s="9">
        <v>60</v>
      </c>
      <c r="F63" s="9">
        <v>15120</v>
      </c>
      <c r="G63" s="9" t="s">
        <v>36</v>
      </c>
      <c r="H63" s="9"/>
      <c r="I63" s="9"/>
      <c r="J63" s="9"/>
      <c r="K63" s="9">
        <v>15120</v>
      </c>
      <c r="L63" s="25"/>
    </row>
    <row r="64" ht="24.95" customHeight="1" spans="1:12">
      <c r="A64" s="9"/>
      <c r="B64" s="9"/>
      <c r="D64" s="9"/>
      <c r="E64" s="9">
        <v>40</v>
      </c>
      <c r="F64" s="9">
        <v>2400</v>
      </c>
      <c r="G64" s="9" t="s">
        <v>37</v>
      </c>
      <c r="H64" s="9"/>
      <c r="I64" s="9"/>
      <c r="J64" s="9"/>
      <c r="K64" s="9">
        <v>2400</v>
      </c>
      <c r="L64" s="25"/>
    </row>
    <row r="65" ht="24.95" customHeight="1" spans="1:12">
      <c r="A65" s="9"/>
      <c r="B65" s="9"/>
      <c r="D65" s="9"/>
      <c r="E65" s="9">
        <v>50</v>
      </c>
      <c r="F65" s="9">
        <v>3250</v>
      </c>
      <c r="G65" s="9" t="s">
        <v>38</v>
      </c>
      <c r="H65" s="9"/>
      <c r="I65" s="9"/>
      <c r="J65" s="9"/>
      <c r="K65" s="9">
        <v>3250</v>
      </c>
      <c r="L65" s="25"/>
    </row>
    <row r="66" ht="24.95" customHeight="1" spans="1:12">
      <c r="A66" s="9"/>
      <c r="B66" s="9"/>
      <c r="C66" s="9"/>
      <c r="D66" s="9"/>
      <c r="E66" s="9"/>
      <c r="F66" s="9"/>
      <c r="G66" s="23"/>
      <c r="H66" s="9"/>
      <c r="I66" s="9"/>
      <c r="J66" s="9"/>
      <c r="K66" s="9">
        <f>SUM(K61:K65)</f>
        <v>36575</v>
      </c>
      <c r="L66" s="25"/>
    </row>
    <row r="67" ht="24.95" customHeight="1" spans="1:12">
      <c r="A67" s="9"/>
      <c r="B67" s="9"/>
      <c r="C67" s="9" t="s">
        <v>39</v>
      </c>
      <c r="D67" s="9"/>
      <c r="E67" s="9">
        <f>SUM(E61:E65)</f>
        <v>12560</v>
      </c>
      <c r="F67" s="9">
        <f>SUM(F61:F65)</f>
        <v>36575</v>
      </c>
      <c r="G67" s="23"/>
      <c r="H67" s="9"/>
      <c r="I67" s="9"/>
      <c r="J67" s="9"/>
      <c r="K67" s="9">
        <v>1998591.1</v>
      </c>
      <c r="L67" s="25"/>
    </row>
  </sheetData>
  <mergeCells count="25">
    <mergeCell ref="A1:L1"/>
    <mergeCell ref="A2:L2"/>
    <mergeCell ref="A67:B67"/>
    <mergeCell ref="A3:A4"/>
    <mergeCell ref="A12:A13"/>
    <mergeCell ref="A15:A16"/>
    <mergeCell ref="A19:A23"/>
    <mergeCell ref="A54:A55"/>
    <mergeCell ref="A57:A58"/>
    <mergeCell ref="A61:A65"/>
    <mergeCell ref="B12:B13"/>
    <mergeCell ref="B15:B16"/>
    <mergeCell ref="B19:B23"/>
    <mergeCell ref="B54:B55"/>
    <mergeCell ref="B57:B58"/>
    <mergeCell ref="B61:B65"/>
    <mergeCell ref="C3:C4"/>
    <mergeCell ref="D3:D4"/>
    <mergeCell ref="E3:E4"/>
    <mergeCell ref="F3:F4"/>
    <mergeCell ref="G3:G4"/>
    <mergeCell ref="H3:H4"/>
    <mergeCell ref="I3:I4"/>
    <mergeCell ref="K3:K4"/>
    <mergeCell ref="L3:L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7"/>
  <sheetViews>
    <sheetView topLeftCell="A13" workbookViewId="0">
      <selection activeCell="R48" sqref="R48"/>
    </sheetView>
  </sheetViews>
  <sheetFormatPr defaultColWidth="9" defaultRowHeight="13.5"/>
  <cols>
    <col min="1" max="1" width="5.5" customWidth="1"/>
    <col min="2" max="2" width="6.125" customWidth="1"/>
    <col min="3" max="3" width="12.25" customWidth="1"/>
    <col min="4" max="4" width="9.5" customWidth="1"/>
    <col min="5" max="5" width="13.125" customWidth="1"/>
    <col min="6" max="6" width="5.75" customWidth="1"/>
    <col min="7" max="7" width="8.375" customWidth="1"/>
    <col min="8" max="8" width="8.875" customWidth="1"/>
    <col min="9" max="9" width="6.5" customWidth="1"/>
    <col min="10" max="10" width="5.375" customWidth="1"/>
    <col min="11" max="12" width="5" customWidth="1"/>
    <col min="13" max="13" width="5.25" customWidth="1"/>
    <col min="14" max="14" width="4.125" customWidth="1"/>
    <col min="15" max="15" width="10.75" customWidth="1"/>
  </cols>
  <sheetData>
    <row r="1" ht="30.75" customHeight="1" spans="1:15">
      <c r="A1" s="3" t="s">
        <v>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18.75" customHeight="1" spans="1:15">
      <c r="A2" s="4">
        <v>43344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45.75" customHeight="1" spans="1:15">
      <c r="A3" s="6" t="s">
        <v>3</v>
      </c>
      <c r="B3" s="7" t="s">
        <v>41</v>
      </c>
      <c r="C3" s="6" t="s">
        <v>8</v>
      </c>
      <c r="D3" s="7" t="s">
        <v>42</v>
      </c>
      <c r="E3" s="7" t="s">
        <v>7</v>
      </c>
      <c r="F3" s="7" t="s">
        <v>43</v>
      </c>
      <c r="G3" s="7" t="s">
        <v>42</v>
      </c>
      <c r="H3" s="7" t="s">
        <v>7</v>
      </c>
      <c r="I3" s="7" t="s">
        <v>44</v>
      </c>
      <c r="J3" s="7" t="s">
        <v>45</v>
      </c>
      <c r="K3" s="7" t="s">
        <v>7</v>
      </c>
      <c r="L3" s="7" t="s">
        <v>46</v>
      </c>
      <c r="M3" s="7" t="s">
        <v>45</v>
      </c>
      <c r="N3" s="7" t="s">
        <v>7</v>
      </c>
      <c r="O3" s="7" t="s">
        <v>10</v>
      </c>
    </row>
    <row r="4" ht="21.95" customHeight="1" spans="1:15">
      <c r="A4" s="8" t="s">
        <v>47</v>
      </c>
      <c r="B4" s="9">
        <v>1.06</v>
      </c>
      <c r="C4" s="9" t="s">
        <v>48</v>
      </c>
      <c r="D4" s="9">
        <v>22000</v>
      </c>
      <c r="E4" s="9">
        <v>11660</v>
      </c>
      <c r="F4" s="9">
        <v>1.06</v>
      </c>
      <c r="G4" s="9">
        <v>11610</v>
      </c>
      <c r="H4" s="9">
        <f>F4*G4</f>
        <v>12306.6</v>
      </c>
      <c r="I4" s="9"/>
      <c r="J4" s="9"/>
      <c r="K4" s="9"/>
      <c r="L4" s="9"/>
      <c r="M4" s="9"/>
      <c r="N4" s="9"/>
      <c r="O4" s="9">
        <f>E4+H4+M4</f>
        <v>23966.6</v>
      </c>
    </row>
    <row r="5" ht="21.95" customHeight="1" spans="1:15">
      <c r="A5" s="10"/>
      <c r="B5" s="9" t="s">
        <v>34</v>
      </c>
      <c r="C5" s="9"/>
      <c r="D5" s="9"/>
      <c r="E5" s="9"/>
      <c r="F5" s="9">
        <v>6.02</v>
      </c>
      <c r="G5" s="9">
        <v>11610</v>
      </c>
      <c r="H5" s="9">
        <f t="shared" ref="H5:H56" si="0">F5*G5</f>
        <v>69892.2</v>
      </c>
      <c r="I5" s="9"/>
      <c r="J5" s="9"/>
      <c r="K5" s="9"/>
      <c r="L5" s="9"/>
      <c r="M5" s="9"/>
      <c r="N5" s="9"/>
      <c r="O5" s="9">
        <f t="shared" ref="O5:O56" si="1">E5+H5+M5</f>
        <v>69892.2</v>
      </c>
    </row>
    <row r="6" ht="21.95" customHeight="1" spans="1:15">
      <c r="A6" s="9" t="s">
        <v>49</v>
      </c>
      <c r="B6" s="9">
        <v>0.36</v>
      </c>
      <c r="C6" s="9" t="s">
        <v>50</v>
      </c>
      <c r="D6" s="9">
        <v>20000</v>
      </c>
      <c r="E6" s="9">
        <v>3600</v>
      </c>
      <c r="F6" s="9"/>
      <c r="G6" s="9"/>
      <c r="H6" s="9">
        <f t="shared" si="0"/>
        <v>0</v>
      </c>
      <c r="I6" s="9"/>
      <c r="J6" s="9"/>
      <c r="K6" s="9"/>
      <c r="L6" s="9"/>
      <c r="M6" s="9"/>
      <c r="N6" s="9"/>
      <c r="O6" s="9">
        <f t="shared" si="1"/>
        <v>3600</v>
      </c>
    </row>
    <row r="7" ht="21.95" customHeight="1" spans="1:15">
      <c r="A7" s="9" t="s">
        <v>51</v>
      </c>
      <c r="B7" s="9">
        <v>1.1</v>
      </c>
      <c r="C7" s="9" t="s">
        <v>52</v>
      </c>
      <c r="D7" s="9">
        <v>20000</v>
      </c>
      <c r="E7" s="9">
        <v>22000</v>
      </c>
      <c r="F7" s="9">
        <v>1.1</v>
      </c>
      <c r="G7" s="9">
        <v>11610</v>
      </c>
      <c r="H7" s="9">
        <f ca="1">A3:O7=F7*G7</f>
        <v>0</v>
      </c>
      <c r="I7" s="9"/>
      <c r="J7" s="9"/>
      <c r="K7" s="9"/>
      <c r="L7" s="9"/>
      <c r="M7" s="9"/>
      <c r="N7" s="9"/>
      <c r="O7" s="9">
        <f ca="1" t="shared" si="1"/>
        <v>34771</v>
      </c>
    </row>
    <row r="8" ht="21.95" customHeight="1" spans="1:15">
      <c r="A8" s="9" t="s">
        <v>53</v>
      </c>
      <c r="B8" s="9">
        <v>3.04</v>
      </c>
      <c r="C8" s="9" t="s">
        <v>54</v>
      </c>
      <c r="D8" s="9">
        <v>30000</v>
      </c>
      <c r="E8" s="9">
        <v>91200</v>
      </c>
      <c r="F8" s="9">
        <v>3.04</v>
      </c>
      <c r="G8" s="9">
        <v>11610</v>
      </c>
      <c r="H8" s="9">
        <f t="shared" si="0"/>
        <v>35294.4</v>
      </c>
      <c r="I8" s="9"/>
      <c r="J8" s="9"/>
      <c r="K8" s="9"/>
      <c r="L8" s="9"/>
      <c r="M8" s="9"/>
      <c r="N8" s="9"/>
      <c r="O8" s="9">
        <f t="shared" si="1"/>
        <v>126494.4</v>
      </c>
    </row>
    <row r="9" ht="21.95" customHeight="1" spans="1:15">
      <c r="A9" s="8" t="s">
        <v>55</v>
      </c>
      <c r="B9" s="9">
        <v>1</v>
      </c>
      <c r="C9" s="9" t="s">
        <v>56</v>
      </c>
      <c r="D9" s="9">
        <v>28000</v>
      </c>
      <c r="E9" s="9">
        <v>28000</v>
      </c>
      <c r="F9" s="9">
        <v>1</v>
      </c>
      <c r="G9" s="9">
        <v>11610</v>
      </c>
      <c r="H9" s="9">
        <f t="shared" si="0"/>
        <v>11610</v>
      </c>
      <c r="I9" s="9"/>
      <c r="J9" s="9"/>
      <c r="K9" s="9"/>
      <c r="L9" s="9"/>
      <c r="M9" s="9"/>
      <c r="N9" s="9"/>
      <c r="O9" s="9">
        <f t="shared" si="1"/>
        <v>39610</v>
      </c>
    </row>
    <row r="10" s="1" customFormat="1" ht="21.95" customHeight="1" spans="1:15">
      <c r="A10" s="10"/>
      <c r="B10" s="11">
        <v>2.99</v>
      </c>
      <c r="C10" s="11">
        <v>20000</v>
      </c>
      <c r="D10" s="11">
        <v>20000</v>
      </c>
      <c r="E10" s="11">
        <v>59800</v>
      </c>
      <c r="F10" s="11">
        <v>2.99</v>
      </c>
      <c r="G10" s="11">
        <v>11610</v>
      </c>
      <c r="H10" s="11">
        <f t="shared" si="0"/>
        <v>34713.9</v>
      </c>
      <c r="I10" s="11"/>
      <c r="J10" s="11"/>
      <c r="K10" s="11"/>
      <c r="L10" s="11"/>
      <c r="M10" s="11"/>
      <c r="N10" s="11"/>
      <c r="O10" s="11">
        <f t="shared" si="1"/>
        <v>94513.9</v>
      </c>
    </row>
    <row r="11" ht="21.95" customHeight="1" spans="1:15">
      <c r="A11" s="9" t="s">
        <v>57</v>
      </c>
      <c r="B11" s="9">
        <v>1.35</v>
      </c>
      <c r="C11" s="9" t="s">
        <v>58</v>
      </c>
      <c r="D11" s="9">
        <v>28000</v>
      </c>
      <c r="E11" s="9">
        <v>37800</v>
      </c>
      <c r="F11" s="9" t="s">
        <v>34</v>
      </c>
      <c r="G11" s="9"/>
      <c r="H11" s="9" t="s">
        <v>34</v>
      </c>
      <c r="I11" s="9"/>
      <c r="J11" s="9"/>
      <c r="K11" s="9"/>
      <c r="L11" s="9"/>
      <c r="M11" s="9"/>
      <c r="N11" s="9"/>
      <c r="O11" s="9">
        <v>37800</v>
      </c>
    </row>
    <row r="12" ht="21.95" customHeight="1" spans="1:15">
      <c r="A12" s="9" t="s">
        <v>59</v>
      </c>
      <c r="B12" s="9" t="s">
        <v>34</v>
      </c>
      <c r="C12" s="9"/>
      <c r="D12" s="9"/>
      <c r="E12" s="9"/>
      <c r="F12" s="9">
        <v>1.82</v>
      </c>
      <c r="G12" s="9">
        <v>11610</v>
      </c>
      <c r="H12" s="9">
        <f t="shared" si="0"/>
        <v>21130.2</v>
      </c>
      <c r="I12" s="9"/>
      <c r="J12" s="9"/>
      <c r="K12" s="9"/>
      <c r="L12" s="9"/>
      <c r="M12" s="9"/>
      <c r="N12" s="9"/>
      <c r="O12" s="9">
        <f t="shared" si="1"/>
        <v>21130.2</v>
      </c>
    </row>
    <row r="13" ht="21.95" customHeight="1" spans="1:15">
      <c r="A13" s="9" t="s">
        <v>60</v>
      </c>
      <c r="B13" s="9">
        <v>0.82</v>
      </c>
      <c r="C13" s="9" t="s">
        <v>61</v>
      </c>
      <c r="D13" s="9">
        <v>22000</v>
      </c>
      <c r="E13" s="9">
        <v>18040</v>
      </c>
      <c r="F13" s="9">
        <v>0.82</v>
      </c>
      <c r="G13" s="9">
        <v>11610</v>
      </c>
      <c r="H13" s="9">
        <f t="shared" si="0"/>
        <v>9520.2</v>
      </c>
      <c r="I13" s="9"/>
      <c r="J13" s="9"/>
      <c r="K13" s="9"/>
      <c r="L13" s="9"/>
      <c r="M13" s="9"/>
      <c r="N13" s="9"/>
      <c r="O13" s="9">
        <f t="shared" si="1"/>
        <v>27560.2</v>
      </c>
    </row>
    <row r="14" ht="21.95" customHeight="1" spans="1:15">
      <c r="A14" s="9" t="s">
        <v>62</v>
      </c>
      <c r="B14" s="9" t="s">
        <v>34</v>
      </c>
      <c r="C14" s="9"/>
      <c r="D14" s="9"/>
      <c r="E14" s="9"/>
      <c r="F14" s="9">
        <v>0.31</v>
      </c>
      <c r="G14" s="9">
        <v>11610</v>
      </c>
      <c r="H14" s="9">
        <f t="shared" si="0"/>
        <v>3599.1</v>
      </c>
      <c r="I14" s="9"/>
      <c r="J14" s="9"/>
      <c r="K14" s="9"/>
      <c r="L14" s="9"/>
      <c r="M14" s="9"/>
      <c r="N14" s="9"/>
      <c r="O14" s="9">
        <f t="shared" si="1"/>
        <v>3599.1</v>
      </c>
    </row>
    <row r="15" ht="21.95" customHeight="1" spans="1:15">
      <c r="A15" s="9" t="s">
        <v>63</v>
      </c>
      <c r="B15" s="9" t="s">
        <v>34</v>
      </c>
      <c r="C15" s="9"/>
      <c r="D15" s="9"/>
      <c r="E15" s="9"/>
      <c r="F15" s="9">
        <v>3.93</v>
      </c>
      <c r="G15" s="9">
        <v>11610</v>
      </c>
      <c r="H15" s="9">
        <f t="shared" si="0"/>
        <v>45627.3</v>
      </c>
      <c r="I15" s="9"/>
      <c r="J15" s="9"/>
      <c r="K15" s="9"/>
      <c r="L15" s="9"/>
      <c r="M15" s="9"/>
      <c r="N15" s="9"/>
      <c r="O15" s="9">
        <f t="shared" si="1"/>
        <v>45627.3</v>
      </c>
    </row>
    <row r="16" ht="21.95" customHeight="1" spans="1:15">
      <c r="A16" s="9" t="s">
        <v>64</v>
      </c>
      <c r="B16" s="9">
        <v>8.17</v>
      </c>
      <c r="C16" s="9" t="s">
        <v>65</v>
      </c>
      <c r="D16" s="9">
        <v>30000</v>
      </c>
      <c r="E16" s="9">
        <v>122550</v>
      </c>
      <c r="F16" s="9">
        <v>8.17</v>
      </c>
      <c r="G16" s="9">
        <v>11610</v>
      </c>
      <c r="H16" s="9">
        <f t="shared" si="0"/>
        <v>94853.7</v>
      </c>
      <c r="I16" s="9"/>
      <c r="J16" s="9"/>
      <c r="K16" s="9"/>
      <c r="L16" s="9"/>
      <c r="M16" s="9"/>
      <c r="N16" s="9"/>
      <c r="O16" s="9">
        <f t="shared" si="1"/>
        <v>217403.7</v>
      </c>
    </row>
    <row r="17" ht="21.95" customHeight="1" spans="1:15">
      <c r="A17" s="9" t="s">
        <v>66</v>
      </c>
      <c r="B17" s="9">
        <v>0.13</v>
      </c>
      <c r="C17" s="9" t="s">
        <v>67</v>
      </c>
      <c r="D17" s="9">
        <v>33000</v>
      </c>
      <c r="E17" s="9">
        <v>4290</v>
      </c>
      <c r="F17" s="9">
        <v>0.13</v>
      </c>
      <c r="G17" s="9">
        <v>11610</v>
      </c>
      <c r="H17" s="9">
        <f t="shared" si="0"/>
        <v>1509.3</v>
      </c>
      <c r="I17" s="9"/>
      <c r="J17" s="9"/>
      <c r="K17" s="9"/>
      <c r="L17" s="9"/>
      <c r="M17" s="9"/>
      <c r="N17" s="9"/>
      <c r="O17" s="9">
        <f t="shared" si="1"/>
        <v>5799.3</v>
      </c>
    </row>
    <row r="18" ht="21.95" customHeight="1" spans="1:15">
      <c r="A18" s="8" t="s">
        <v>68</v>
      </c>
      <c r="B18" s="9">
        <v>0.76</v>
      </c>
      <c r="C18" s="9" t="s">
        <v>69</v>
      </c>
      <c r="D18" s="9">
        <v>38000</v>
      </c>
      <c r="E18" s="9">
        <v>28880</v>
      </c>
      <c r="F18" s="9">
        <v>0.76</v>
      </c>
      <c r="G18" s="9">
        <v>11610</v>
      </c>
      <c r="H18" s="9">
        <f t="shared" si="0"/>
        <v>8823.6</v>
      </c>
      <c r="I18" s="9"/>
      <c r="J18" s="9"/>
      <c r="K18" s="9"/>
      <c r="L18" s="9"/>
      <c r="M18" s="9"/>
      <c r="N18" s="9"/>
      <c r="O18" s="9">
        <f t="shared" si="1"/>
        <v>37703.6</v>
      </c>
    </row>
    <row r="19" ht="21.95" customHeight="1" spans="1:15">
      <c r="A19" s="12"/>
      <c r="B19" s="9"/>
      <c r="C19" s="9" t="s">
        <v>70</v>
      </c>
      <c r="D19" s="9" t="s">
        <v>71</v>
      </c>
      <c r="E19" s="9">
        <v>3500</v>
      </c>
      <c r="F19" s="9"/>
      <c r="G19" s="9"/>
      <c r="H19" s="9">
        <f t="shared" si="0"/>
        <v>0</v>
      </c>
      <c r="I19" s="9"/>
      <c r="J19" s="9"/>
      <c r="K19" s="9"/>
      <c r="L19" s="9"/>
      <c r="M19" s="9"/>
      <c r="N19" s="9"/>
      <c r="O19" s="9">
        <f t="shared" si="1"/>
        <v>3500</v>
      </c>
    </row>
    <row r="20" ht="21.95" customHeight="1" spans="1:15">
      <c r="A20" s="10"/>
      <c r="B20" s="9">
        <v>1.55</v>
      </c>
      <c r="C20" s="9" t="s">
        <v>72</v>
      </c>
      <c r="D20" s="9">
        <v>20</v>
      </c>
      <c r="E20" s="9">
        <v>4000</v>
      </c>
      <c r="F20" s="9">
        <v>1.55</v>
      </c>
      <c r="G20" s="9">
        <v>11610</v>
      </c>
      <c r="H20" s="9">
        <f t="shared" si="0"/>
        <v>17995.5</v>
      </c>
      <c r="I20" s="9"/>
      <c r="J20" s="9"/>
      <c r="K20" s="9"/>
      <c r="L20" s="9"/>
      <c r="M20" s="9"/>
      <c r="N20" s="9"/>
      <c r="O20" s="9">
        <f t="shared" si="1"/>
        <v>21995.5</v>
      </c>
    </row>
    <row r="21" ht="21.95" customHeight="1" spans="1:15">
      <c r="A21" s="9" t="s">
        <v>73</v>
      </c>
      <c r="B21" s="9">
        <v>0.23</v>
      </c>
      <c r="C21" s="9" t="s">
        <v>48</v>
      </c>
      <c r="D21" s="9">
        <v>22000</v>
      </c>
      <c r="E21" s="9">
        <v>5060</v>
      </c>
      <c r="F21" s="9">
        <v>0.23</v>
      </c>
      <c r="G21" s="9">
        <v>11610</v>
      </c>
      <c r="H21" s="9">
        <f t="shared" si="0"/>
        <v>2670.3</v>
      </c>
      <c r="I21" s="9"/>
      <c r="J21" s="9"/>
      <c r="K21" s="9"/>
      <c r="L21" s="9"/>
      <c r="M21" s="9"/>
      <c r="N21" s="9"/>
      <c r="O21" s="9">
        <f t="shared" si="1"/>
        <v>7730.3</v>
      </c>
    </row>
    <row r="22" ht="21.95" customHeight="1" spans="1:15">
      <c r="A22" s="9" t="s">
        <v>68</v>
      </c>
      <c r="B22" s="9" t="s">
        <v>34</v>
      </c>
      <c r="C22" s="9"/>
      <c r="D22" s="9"/>
      <c r="E22" s="9"/>
      <c r="F22" s="9">
        <v>0.26</v>
      </c>
      <c r="G22" s="9">
        <v>11610</v>
      </c>
      <c r="H22" s="9">
        <f t="shared" si="0"/>
        <v>3018.6</v>
      </c>
      <c r="I22" s="9"/>
      <c r="J22" s="9"/>
      <c r="K22" s="9"/>
      <c r="L22" s="9"/>
      <c r="M22" s="9"/>
      <c r="N22" s="9"/>
      <c r="O22" s="9">
        <f t="shared" si="1"/>
        <v>3018.6</v>
      </c>
    </row>
    <row r="23" ht="21.95" customHeight="1" spans="1:15">
      <c r="A23" s="8" t="s">
        <v>74</v>
      </c>
      <c r="B23" s="9">
        <v>0.26</v>
      </c>
      <c r="C23" s="9" t="s">
        <v>75</v>
      </c>
      <c r="D23" s="9" t="s">
        <v>76</v>
      </c>
      <c r="E23" s="9">
        <v>5080</v>
      </c>
      <c r="F23" s="9">
        <v>0.26</v>
      </c>
      <c r="G23" s="9">
        <v>11610</v>
      </c>
      <c r="H23" s="9">
        <f t="shared" si="0"/>
        <v>3018.6</v>
      </c>
      <c r="I23" s="9"/>
      <c r="J23" s="9"/>
      <c r="K23" s="9"/>
      <c r="L23" s="9"/>
      <c r="M23" s="9"/>
      <c r="N23" s="9"/>
      <c r="O23" s="9">
        <f t="shared" si="1"/>
        <v>8098.6</v>
      </c>
    </row>
    <row r="24" ht="21.95" customHeight="1" spans="1:15">
      <c r="A24" s="10"/>
      <c r="B24" s="9">
        <v>0.9</v>
      </c>
      <c r="C24" s="9" t="s">
        <v>77</v>
      </c>
      <c r="D24" s="9">
        <v>22000</v>
      </c>
      <c r="E24" s="9">
        <v>19800</v>
      </c>
      <c r="F24" s="9">
        <v>0.9</v>
      </c>
      <c r="G24" s="9">
        <v>11610</v>
      </c>
      <c r="H24" s="9">
        <f t="shared" si="0"/>
        <v>10449</v>
      </c>
      <c r="I24" s="9"/>
      <c r="J24" s="9"/>
      <c r="K24" s="9"/>
      <c r="L24" s="9" t="s">
        <v>78</v>
      </c>
      <c r="M24" s="9">
        <v>1000</v>
      </c>
      <c r="N24" s="9"/>
      <c r="O24" s="9">
        <f t="shared" si="1"/>
        <v>31249</v>
      </c>
    </row>
    <row r="25" ht="21.95" customHeight="1" spans="1:15">
      <c r="A25" s="9" t="s">
        <v>79</v>
      </c>
      <c r="B25" s="9">
        <v>2.43</v>
      </c>
      <c r="C25" s="9">
        <v>1.8</v>
      </c>
      <c r="D25" s="9">
        <v>36000</v>
      </c>
      <c r="E25" s="9">
        <v>43740</v>
      </c>
      <c r="F25" s="9">
        <v>2.43</v>
      </c>
      <c r="G25" s="9">
        <v>11610</v>
      </c>
      <c r="H25" s="9">
        <f t="shared" si="0"/>
        <v>28212.3</v>
      </c>
      <c r="I25" s="9"/>
      <c r="J25" s="9"/>
      <c r="K25" s="9"/>
      <c r="L25" s="9"/>
      <c r="M25" s="9"/>
      <c r="N25" s="9"/>
      <c r="O25" s="9">
        <f t="shared" si="1"/>
        <v>71952.3</v>
      </c>
    </row>
    <row r="26" ht="21.95" customHeight="1" spans="1:15">
      <c r="A26" s="8" t="s">
        <v>80</v>
      </c>
      <c r="B26" s="9">
        <v>0.49</v>
      </c>
      <c r="C26" s="9" t="s">
        <v>81</v>
      </c>
      <c r="D26" s="9">
        <v>16000</v>
      </c>
      <c r="E26" s="9">
        <v>7840</v>
      </c>
      <c r="F26" s="9">
        <v>0.49</v>
      </c>
      <c r="G26" s="9">
        <v>11610</v>
      </c>
      <c r="H26" s="9">
        <f t="shared" si="0"/>
        <v>5688.9</v>
      </c>
      <c r="I26" s="9"/>
      <c r="J26" s="9"/>
      <c r="K26" s="9"/>
      <c r="L26" s="9"/>
      <c r="M26" s="9"/>
      <c r="N26" s="9"/>
      <c r="O26" s="9">
        <f t="shared" si="1"/>
        <v>13528.9</v>
      </c>
    </row>
    <row r="27" ht="21.95" customHeight="1" spans="1:15">
      <c r="A27" s="10"/>
      <c r="B27" s="9">
        <v>0.3</v>
      </c>
      <c r="C27" s="9" t="s">
        <v>82</v>
      </c>
      <c r="D27" s="9">
        <v>28000</v>
      </c>
      <c r="E27" s="9">
        <v>8400</v>
      </c>
      <c r="F27" s="9">
        <v>0.3</v>
      </c>
      <c r="G27" s="9">
        <v>11610</v>
      </c>
      <c r="H27" s="9">
        <f t="shared" si="0"/>
        <v>3483</v>
      </c>
      <c r="I27" s="9"/>
      <c r="J27" s="9"/>
      <c r="K27" s="9"/>
      <c r="L27" s="9"/>
      <c r="M27" s="9"/>
      <c r="N27" s="9"/>
      <c r="O27" s="9">
        <f t="shared" si="1"/>
        <v>11883</v>
      </c>
    </row>
    <row r="28" ht="21.95" customHeight="1" spans="1:15">
      <c r="A28" s="9" t="s">
        <v>83</v>
      </c>
      <c r="B28" s="9">
        <v>0.63</v>
      </c>
      <c r="C28" s="9" t="s">
        <v>84</v>
      </c>
      <c r="D28" s="9">
        <v>16000</v>
      </c>
      <c r="E28" s="9">
        <v>10080</v>
      </c>
      <c r="F28" s="9">
        <v>0.63</v>
      </c>
      <c r="G28" s="9">
        <v>11610</v>
      </c>
      <c r="H28" s="9">
        <f t="shared" si="0"/>
        <v>7314.3</v>
      </c>
      <c r="I28" s="9"/>
      <c r="J28" s="9"/>
      <c r="K28" s="9"/>
      <c r="L28" s="9"/>
      <c r="M28" s="9"/>
      <c r="N28" s="9"/>
      <c r="O28" s="9">
        <f t="shared" si="1"/>
        <v>17394.3</v>
      </c>
    </row>
    <row r="29" ht="21.95" customHeight="1" spans="1:15">
      <c r="A29" s="8" t="s">
        <v>85</v>
      </c>
      <c r="B29" s="9">
        <v>2.69</v>
      </c>
      <c r="C29" s="9" t="s">
        <v>86</v>
      </c>
      <c r="D29" s="9">
        <v>20000</v>
      </c>
      <c r="E29" s="9">
        <v>53800</v>
      </c>
      <c r="F29" s="9">
        <v>2.69</v>
      </c>
      <c r="G29" s="9">
        <v>11610</v>
      </c>
      <c r="H29" s="9">
        <f t="shared" si="0"/>
        <v>31230.9</v>
      </c>
      <c r="I29" s="9"/>
      <c r="J29" s="9"/>
      <c r="K29" s="9"/>
      <c r="L29" s="9"/>
      <c r="M29" s="9"/>
      <c r="N29" s="9"/>
      <c r="O29" s="9">
        <f t="shared" si="1"/>
        <v>85030.9</v>
      </c>
    </row>
    <row r="30" ht="21.95" customHeight="1" spans="1:15">
      <c r="A30" s="10"/>
      <c r="B30" s="9">
        <v>0.75</v>
      </c>
      <c r="C30" s="9" t="s">
        <v>50</v>
      </c>
      <c r="D30" s="9">
        <v>20000</v>
      </c>
      <c r="E30" s="9">
        <v>7500</v>
      </c>
      <c r="F30" s="9">
        <v>0.75</v>
      </c>
      <c r="G30" s="9">
        <v>11610</v>
      </c>
      <c r="H30" s="9">
        <f t="shared" si="0"/>
        <v>8707.5</v>
      </c>
      <c r="I30" s="9"/>
      <c r="J30" s="9"/>
      <c r="K30" s="9"/>
      <c r="L30" s="9"/>
      <c r="M30" s="9"/>
      <c r="N30" s="9"/>
      <c r="O30" s="9">
        <f t="shared" si="1"/>
        <v>16207.5</v>
      </c>
    </row>
    <row r="31" ht="21.95" customHeight="1" spans="1:15">
      <c r="A31" s="9" t="s">
        <v>87</v>
      </c>
      <c r="B31" s="9">
        <v>1.22</v>
      </c>
      <c r="C31" s="9" t="s">
        <v>88</v>
      </c>
      <c r="D31" s="9">
        <v>18000</v>
      </c>
      <c r="E31" s="9">
        <v>21960</v>
      </c>
      <c r="F31" s="9">
        <v>1.22</v>
      </c>
      <c r="G31" s="9">
        <v>11610</v>
      </c>
      <c r="H31" s="9">
        <f t="shared" si="0"/>
        <v>14164.2</v>
      </c>
      <c r="I31" s="9"/>
      <c r="J31" s="9"/>
      <c r="K31" s="9"/>
      <c r="L31" s="9"/>
      <c r="M31" s="9"/>
      <c r="N31" s="9"/>
      <c r="O31" s="9">
        <f t="shared" si="1"/>
        <v>36124.2</v>
      </c>
    </row>
    <row r="32" ht="21.95" customHeight="1" spans="1:15">
      <c r="A32" s="9" t="s">
        <v>89</v>
      </c>
      <c r="B32" s="9">
        <v>2</v>
      </c>
      <c r="C32" s="9" t="s">
        <v>90</v>
      </c>
      <c r="D32" s="9">
        <v>28000</v>
      </c>
      <c r="E32" s="9">
        <v>56000</v>
      </c>
      <c r="F32" s="9">
        <v>2</v>
      </c>
      <c r="G32" s="9">
        <v>11610</v>
      </c>
      <c r="H32" s="9">
        <f t="shared" si="0"/>
        <v>23220</v>
      </c>
      <c r="I32" s="9"/>
      <c r="J32" s="9"/>
      <c r="K32" s="9"/>
      <c r="L32" s="9"/>
      <c r="M32" s="9"/>
      <c r="N32" s="9"/>
      <c r="O32" s="9">
        <f t="shared" si="1"/>
        <v>79220</v>
      </c>
    </row>
    <row r="33" ht="21.95" customHeight="1" spans="1:15">
      <c r="A33" s="9" t="s">
        <v>91</v>
      </c>
      <c r="B33" s="9">
        <v>0.16</v>
      </c>
      <c r="C33" s="9" t="s">
        <v>92</v>
      </c>
      <c r="D33" s="9">
        <v>20000</v>
      </c>
      <c r="E33" s="9">
        <v>3200</v>
      </c>
      <c r="F33" s="9">
        <v>0.16</v>
      </c>
      <c r="G33" s="9">
        <v>11610</v>
      </c>
      <c r="H33" s="9">
        <f t="shared" si="0"/>
        <v>1857.6</v>
      </c>
      <c r="I33" s="9"/>
      <c r="J33" s="9"/>
      <c r="K33" s="9"/>
      <c r="L33" s="9"/>
      <c r="M33" s="9"/>
      <c r="N33" s="9"/>
      <c r="O33" s="9">
        <f t="shared" si="1"/>
        <v>5057.6</v>
      </c>
    </row>
    <row r="34" ht="21.95" customHeight="1" spans="1:15">
      <c r="A34" s="9" t="s">
        <v>93</v>
      </c>
      <c r="B34" s="9">
        <v>3.84</v>
      </c>
      <c r="C34" s="9" t="s">
        <v>86</v>
      </c>
      <c r="D34" s="9">
        <v>20000</v>
      </c>
      <c r="E34" s="9">
        <v>76800</v>
      </c>
      <c r="F34" s="9">
        <v>3.84</v>
      </c>
      <c r="G34" s="9">
        <v>11610</v>
      </c>
      <c r="H34" s="9">
        <f t="shared" si="0"/>
        <v>44582.4</v>
      </c>
      <c r="I34" s="9"/>
      <c r="J34" s="9"/>
      <c r="K34" s="9"/>
      <c r="L34" s="9"/>
      <c r="M34" s="9"/>
      <c r="N34" s="9"/>
      <c r="O34" s="9">
        <f t="shared" si="1"/>
        <v>121382.4</v>
      </c>
    </row>
    <row r="35" ht="21.95" customHeight="1" spans="1:15">
      <c r="A35" s="9" t="s">
        <v>94</v>
      </c>
      <c r="B35" s="9">
        <v>0.25</v>
      </c>
      <c r="C35" s="9" t="s">
        <v>52</v>
      </c>
      <c r="D35" s="9">
        <v>20000</v>
      </c>
      <c r="E35" s="9">
        <v>5000</v>
      </c>
      <c r="F35" s="9">
        <v>0.25</v>
      </c>
      <c r="G35" s="9">
        <v>11610</v>
      </c>
      <c r="H35" s="9">
        <f t="shared" si="0"/>
        <v>2902.5</v>
      </c>
      <c r="I35" s="9"/>
      <c r="J35" s="9"/>
      <c r="K35" s="9"/>
      <c r="L35" s="9"/>
      <c r="M35" s="9"/>
      <c r="N35" s="9"/>
      <c r="O35" s="9">
        <f t="shared" si="1"/>
        <v>7902.5</v>
      </c>
    </row>
    <row r="36" ht="21.95" customHeight="1" spans="1:15">
      <c r="A36" s="9" t="s">
        <v>89</v>
      </c>
      <c r="B36" s="9">
        <v>0.48</v>
      </c>
      <c r="C36" s="9" t="s">
        <v>95</v>
      </c>
      <c r="D36" s="9">
        <v>28000</v>
      </c>
      <c r="E36" s="9">
        <v>13440</v>
      </c>
      <c r="F36" s="9">
        <v>0.48</v>
      </c>
      <c r="G36" s="9">
        <v>11610</v>
      </c>
      <c r="H36" s="9">
        <f t="shared" si="0"/>
        <v>5572.8</v>
      </c>
      <c r="I36" s="9"/>
      <c r="J36" s="9"/>
      <c r="K36" s="9"/>
      <c r="L36" s="9"/>
      <c r="M36" s="9"/>
      <c r="N36" s="9"/>
      <c r="O36" s="9">
        <f t="shared" si="1"/>
        <v>19012.8</v>
      </c>
    </row>
    <row r="37" ht="21.95" customHeight="1" spans="1:15">
      <c r="A37" s="9" t="s">
        <v>96</v>
      </c>
      <c r="B37" s="9">
        <v>1.26</v>
      </c>
      <c r="C37" s="9" t="s">
        <v>97</v>
      </c>
      <c r="D37" s="9">
        <v>22000</v>
      </c>
      <c r="E37" s="9">
        <v>27720</v>
      </c>
      <c r="F37" s="9">
        <v>1.26</v>
      </c>
      <c r="G37" s="9">
        <v>11610</v>
      </c>
      <c r="H37" s="9">
        <f t="shared" si="0"/>
        <v>14628.6</v>
      </c>
      <c r="I37" s="9"/>
      <c r="J37" s="9"/>
      <c r="K37" s="9"/>
      <c r="L37" s="9"/>
      <c r="M37" s="9"/>
      <c r="N37" s="9"/>
      <c r="O37" s="9">
        <f t="shared" si="1"/>
        <v>42348.6</v>
      </c>
    </row>
    <row r="38" ht="21.95" customHeight="1" spans="1:15">
      <c r="A38" s="13" t="s">
        <v>98</v>
      </c>
      <c r="B38" s="13">
        <v>0.99</v>
      </c>
      <c r="C38" s="13" t="s">
        <v>99</v>
      </c>
      <c r="D38" s="13">
        <v>20000</v>
      </c>
      <c r="E38" s="13">
        <v>9900</v>
      </c>
      <c r="F38" s="13">
        <v>0.99</v>
      </c>
      <c r="G38" s="13">
        <v>11610</v>
      </c>
      <c r="H38" s="9">
        <f t="shared" si="0"/>
        <v>11493.9</v>
      </c>
      <c r="I38" s="9"/>
      <c r="J38" s="9"/>
      <c r="K38" s="9"/>
      <c r="L38" s="9"/>
      <c r="M38" s="9"/>
      <c r="N38" s="9"/>
      <c r="O38" s="9">
        <f t="shared" si="1"/>
        <v>21393.9</v>
      </c>
    </row>
    <row r="39" ht="21.95" customHeight="1" spans="1:15">
      <c r="A39" s="14" t="s">
        <v>100</v>
      </c>
      <c r="B39" s="9">
        <v>0.14</v>
      </c>
      <c r="C39" s="9" t="s">
        <v>86</v>
      </c>
      <c r="D39" s="9">
        <v>20000</v>
      </c>
      <c r="E39" s="9">
        <v>2800</v>
      </c>
      <c r="F39" s="9">
        <v>0.14</v>
      </c>
      <c r="G39" s="9">
        <v>11610</v>
      </c>
      <c r="H39" s="9">
        <f t="shared" si="0"/>
        <v>1625.4</v>
      </c>
      <c r="I39" s="9"/>
      <c r="J39" s="9"/>
      <c r="K39" s="9"/>
      <c r="L39" s="9"/>
      <c r="M39" s="9"/>
      <c r="N39" s="9"/>
      <c r="O39" s="9">
        <f t="shared" si="1"/>
        <v>4425.4</v>
      </c>
    </row>
    <row r="40" ht="21.95" customHeight="1" spans="1:15">
      <c r="A40" s="15"/>
      <c r="B40" s="9" t="s">
        <v>34</v>
      </c>
      <c r="C40" s="9"/>
      <c r="D40" s="9"/>
      <c r="E40" s="9"/>
      <c r="F40" s="9">
        <v>0.08</v>
      </c>
      <c r="G40" s="9">
        <v>11610</v>
      </c>
      <c r="H40" s="9">
        <f t="shared" si="0"/>
        <v>928.8</v>
      </c>
      <c r="I40" s="9"/>
      <c r="J40" s="9"/>
      <c r="K40" s="9"/>
      <c r="L40" s="9"/>
      <c r="M40" s="9"/>
      <c r="N40" s="9"/>
      <c r="O40" s="9">
        <f t="shared" si="1"/>
        <v>928.8</v>
      </c>
    </row>
    <row r="41" ht="21.95" customHeight="1" spans="1:15">
      <c r="A41" s="9" t="s">
        <v>101</v>
      </c>
      <c r="B41" s="9">
        <v>0.49</v>
      </c>
      <c r="C41" s="9" t="s">
        <v>102</v>
      </c>
      <c r="D41" s="9">
        <v>600</v>
      </c>
      <c r="E41" s="9">
        <v>294</v>
      </c>
      <c r="F41" s="9">
        <v>0.49</v>
      </c>
      <c r="G41" s="9">
        <v>11610</v>
      </c>
      <c r="H41" s="9">
        <f t="shared" si="0"/>
        <v>5688.9</v>
      </c>
      <c r="I41" s="9"/>
      <c r="J41" s="9"/>
      <c r="K41" s="9"/>
      <c r="L41" s="9"/>
      <c r="M41" s="9"/>
      <c r="N41" s="9"/>
      <c r="O41" s="9">
        <f t="shared" si="1"/>
        <v>5982.9</v>
      </c>
    </row>
    <row r="42" ht="21.95" customHeight="1" spans="1:15">
      <c r="A42" s="9" t="s">
        <v>103</v>
      </c>
      <c r="B42" s="9" t="s">
        <v>34</v>
      </c>
      <c r="C42" s="9" t="s">
        <v>34</v>
      </c>
      <c r="D42" s="9"/>
      <c r="E42" s="9"/>
      <c r="F42" s="9">
        <v>0.12</v>
      </c>
      <c r="G42" s="9">
        <v>11610</v>
      </c>
      <c r="H42" s="9">
        <f t="shared" si="0"/>
        <v>1393.2</v>
      </c>
      <c r="I42" s="9"/>
      <c r="J42" s="9"/>
      <c r="K42" s="9"/>
      <c r="L42" s="9"/>
      <c r="M42" s="9"/>
      <c r="N42" s="9"/>
      <c r="O42" s="9">
        <f t="shared" si="1"/>
        <v>1393.2</v>
      </c>
    </row>
    <row r="43" ht="21.95" customHeight="1" spans="1:15">
      <c r="A43" s="9" t="s">
        <v>104</v>
      </c>
      <c r="B43" s="9">
        <v>2.52</v>
      </c>
      <c r="C43" s="9" t="s">
        <v>84</v>
      </c>
      <c r="D43" s="9">
        <v>16000</v>
      </c>
      <c r="E43" s="9">
        <v>40320</v>
      </c>
      <c r="F43" s="9">
        <v>2.52</v>
      </c>
      <c r="G43" s="9">
        <v>11610</v>
      </c>
      <c r="H43" s="9">
        <f t="shared" si="0"/>
        <v>29257.2</v>
      </c>
      <c r="I43" s="9"/>
      <c r="J43" s="9"/>
      <c r="K43" s="9"/>
      <c r="L43" s="9"/>
      <c r="M43" s="9"/>
      <c r="N43" s="9"/>
      <c r="O43" s="9">
        <f t="shared" si="1"/>
        <v>69577.2</v>
      </c>
    </row>
    <row r="44" ht="21.95" customHeight="1" spans="1:15">
      <c r="A44" s="8" t="s">
        <v>105</v>
      </c>
      <c r="B44" s="9">
        <v>1.8</v>
      </c>
      <c r="C44" s="9" t="s">
        <v>106</v>
      </c>
      <c r="D44" s="9">
        <v>22000</v>
      </c>
      <c r="E44" s="9">
        <v>39600</v>
      </c>
      <c r="F44" s="9"/>
      <c r="G44" s="9"/>
      <c r="H44" s="9">
        <f t="shared" si="0"/>
        <v>0</v>
      </c>
      <c r="I44" s="9"/>
      <c r="J44" s="9"/>
      <c r="K44" s="9"/>
      <c r="L44" s="9"/>
      <c r="M44" s="9"/>
      <c r="N44" s="9"/>
      <c r="O44" s="9">
        <f t="shared" si="1"/>
        <v>39600</v>
      </c>
    </row>
    <row r="45" ht="21.95" customHeight="1" spans="1:15">
      <c r="A45" s="12"/>
      <c r="B45" s="9">
        <v>1.31</v>
      </c>
      <c r="C45" s="9" t="s">
        <v>65</v>
      </c>
      <c r="D45" s="9">
        <v>30000</v>
      </c>
      <c r="E45" s="9">
        <v>39300</v>
      </c>
      <c r="F45" s="9"/>
      <c r="G45" s="9"/>
      <c r="H45" s="9">
        <f t="shared" si="0"/>
        <v>0</v>
      </c>
      <c r="I45" s="9"/>
      <c r="J45" s="9"/>
      <c r="K45" s="9"/>
      <c r="L45" s="9"/>
      <c r="M45" s="9"/>
      <c r="N45" s="9"/>
      <c r="O45" s="9">
        <f t="shared" si="1"/>
        <v>39300</v>
      </c>
    </row>
    <row r="46" ht="21.95" customHeight="1" spans="1:15">
      <c r="A46" s="10"/>
      <c r="B46" s="9">
        <v>0.82</v>
      </c>
      <c r="C46" s="9" t="s">
        <v>107</v>
      </c>
      <c r="D46" s="9">
        <v>25000</v>
      </c>
      <c r="E46" s="9">
        <v>20500</v>
      </c>
      <c r="F46" s="9"/>
      <c r="G46" s="9"/>
      <c r="H46" s="9">
        <f t="shared" si="0"/>
        <v>0</v>
      </c>
      <c r="I46" s="9"/>
      <c r="J46" s="9"/>
      <c r="K46" s="9"/>
      <c r="L46" s="9"/>
      <c r="M46" s="9"/>
      <c r="N46" s="9"/>
      <c r="O46" s="9">
        <f t="shared" si="1"/>
        <v>20500</v>
      </c>
    </row>
    <row r="47" ht="21.95" customHeight="1" spans="1:15">
      <c r="A47" s="9" t="s">
        <v>108</v>
      </c>
      <c r="B47" s="9">
        <v>1.33</v>
      </c>
      <c r="C47" s="9" t="s">
        <v>92</v>
      </c>
      <c r="D47" s="9">
        <v>20000</v>
      </c>
      <c r="E47" s="9">
        <v>26600</v>
      </c>
      <c r="F47" s="9">
        <v>1.33</v>
      </c>
      <c r="G47" s="9">
        <v>11610</v>
      </c>
      <c r="H47" s="9">
        <f t="shared" si="0"/>
        <v>15441.3</v>
      </c>
      <c r="I47" s="9"/>
      <c r="J47" s="9"/>
      <c r="K47" s="9"/>
      <c r="L47" s="9"/>
      <c r="M47" s="9"/>
      <c r="N47" s="9"/>
      <c r="O47" s="9">
        <f t="shared" si="1"/>
        <v>42041.3</v>
      </c>
    </row>
    <row r="48" ht="21.95" customHeight="1" spans="1:15">
      <c r="A48" s="11" t="s">
        <v>109</v>
      </c>
      <c r="B48" s="9">
        <v>3.25</v>
      </c>
      <c r="C48" s="9" t="s">
        <v>110</v>
      </c>
      <c r="D48" s="9">
        <v>28000</v>
      </c>
      <c r="E48" s="9">
        <v>91000</v>
      </c>
      <c r="F48" s="9"/>
      <c r="G48" s="9"/>
      <c r="H48" s="9">
        <f t="shared" si="0"/>
        <v>0</v>
      </c>
      <c r="I48" s="9"/>
      <c r="J48" s="9"/>
      <c r="K48" s="9"/>
      <c r="L48" s="9"/>
      <c r="M48" s="9"/>
      <c r="N48" s="9"/>
      <c r="O48" s="9">
        <f t="shared" si="1"/>
        <v>91000</v>
      </c>
    </row>
    <row r="49" ht="21.95" customHeight="1" spans="1:15">
      <c r="A49" s="9" t="s">
        <v>111</v>
      </c>
      <c r="B49" s="9">
        <v>1.4</v>
      </c>
      <c r="C49" s="9" t="s">
        <v>112</v>
      </c>
      <c r="D49" s="9">
        <v>36000</v>
      </c>
      <c r="E49" s="9">
        <v>50400</v>
      </c>
      <c r="F49" s="9"/>
      <c r="G49" s="9"/>
      <c r="H49" s="9">
        <f t="shared" si="0"/>
        <v>0</v>
      </c>
      <c r="I49" s="9"/>
      <c r="J49" s="9"/>
      <c r="K49" s="9"/>
      <c r="L49" s="9"/>
      <c r="M49" s="9"/>
      <c r="N49" s="9"/>
      <c r="O49" s="9">
        <f t="shared" si="1"/>
        <v>50400</v>
      </c>
    </row>
    <row r="50" ht="21.95" customHeight="1" spans="1:15">
      <c r="A50" s="9" t="s">
        <v>113</v>
      </c>
      <c r="B50" s="9" t="s">
        <v>34</v>
      </c>
      <c r="C50" s="9"/>
      <c r="D50" s="9"/>
      <c r="E50" s="9"/>
      <c r="F50" s="9">
        <v>0.29</v>
      </c>
      <c r="G50" s="9">
        <v>11610</v>
      </c>
      <c r="H50" s="9">
        <f t="shared" si="0"/>
        <v>3366.9</v>
      </c>
      <c r="I50" s="9"/>
      <c r="J50" s="9"/>
      <c r="K50" s="9"/>
      <c r="L50" s="9"/>
      <c r="M50" s="9"/>
      <c r="N50" s="9"/>
      <c r="O50" s="9">
        <f t="shared" si="1"/>
        <v>3366.9</v>
      </c>
    </row>
    <row r="51" ht="21.95" customHeight="1" spans="1:15">
      <c r="A51" s="8" t="s">
        <v>114</v>
      </c>
      <c r="B51" s="9">
        <v>1.1</v>
      </c>
      <c r="C51" s="9" t="s">
        <v>115</v>
      </c>
      <c r="D51" s="9">
        <v>42000</v>
      </c>
      <c r="E51" s="9">
        <v>46200</v>
      </c>
      <c r="F51" s="9"/>
      <c r="G51" s="9"/>
      <c r="H51" s="9">
        <f t="shared" si="0"/>
        <v>0</v>
      </c>
      <c r="I51" s="9"/>
      <c r="J51" s="9"/>
      <c r="K51" s="9"/>
      <c r="L51" s="9"/>
      <c r="M51" s="9"/>
      <c r="N51" s="9"/>
      <c r="O51" s="9">
        <f t="shared" si="1"/>
        <v>46200</v>
      </c>
    </row>
    <row r="52" ht="21.95" customHeight="1" spans="1:15">
      <c r="A52" s="10"/>
      <c r="B52" s="9">
        <v>0.19</v>
      </c>
      <c r="C52" s="9" t="s">
        <v>116</v>
      </c>
      <c r="D52" s="9">
        <v>42000</v>
      </c>
      <c r="E52" s="9">
        <v>7980</v>
      </c>
      <c r="F52" s="9">
        <v>0.19</v>
      </c>
      <c r="G52" s="9">
        <v>11610</v>
      </c>
      <c r="H52" s="9">
        <f t="shared" si="0"/>
        <v>2205.9</v>
      </c>
      <c r="I52" s="9"/>
      <c r="J52" s="9"/>
      <c r="K52" s="9"/>
      <c r="L52" s="9"/>
      <c r="M52" s="9"/>
      <c r="N52" s="9"/>
      <c r="O52" s="9">
        <f t="shared" si="1"/>
        <v>10185.9</v>
      </c>
    </row>
    <row r="53" ht="21.95" customHeight="1" spans="1:15">
      <c r="A53" s="9" t="s">
        <v>117</v>
      </c>
      <c r="B53" s="9">
        <v>0.07</v>
      </c>
      <c r="C53" s="9" t="s">
        <v>77</v>
      </c>
      <c r="D53" s="11">
        <v>22000</v>
      </c>
      <c r="E53" s="16">
        <v>1540</v>
      </c>
      <c r="F53" s="9"/>
      <c r="G53" s="9"/>
      <c r="H53" s="9">
        <f t="shared" si="0"/>
        <v>0</v>
      </c>
      <c r="I53" s="9"/>
      <c r="J53" s="9"/>
      <c r="K53" s="9"/>
      <c r="L53" s="9"/>
      <c r="M53" s="9"/>
      <c r="N53" s="9"/>
      <c r="O53" s="9">
        <f t="shared" si="1"/>
        <v>1540</v>
      </c>
    </row>
    <row r="54" ht="21.95" customHeight="1" spans="1:15">
      <c r="A54" s="9" t="s">
        <v>30</v>
      </c>
      <c r="B54" s="9">
        <v>1.08</v>
      </c>
      <c r="C54" s="9" t="s">
        <v>118</v>
      </c>
      <c r="D54" s="9">
        <v>38000</v>
      </c>
      <c r="E54" s="9">
        <v>41040</v>
      </c>
      <c r="F54" s="9">
        <v>1.08</v>
      </c>
      <c r="G54" s="9">
        <v>11610</v>
      </c>
      <c r="H54" s="9">
        <f t="shared" si="0"/>
        <v>12538.8</v>
      </c>
      <c r="I54" s="9"/>
      <c r="J54" s="9"/>
      <c r="K54" s="9"/>
      <c r="L54" s="9"/>
      <c r="M54" s="9"/>
      <c r="N54" s="9"/>
      <c r="O54" s="9">
        <f t="shared" si="1"/>
        <v>53578.8</v>
      </c>
    </row>
    <row r="55" s="2" customFormat="1" ht="21.95" customHeight="1" spans="1:15">
      <c r="A55" s="17" t="s">
        <v>119</v>
      </c>
      <c r="B55" s="17">
        <v>0.92</v>
      </c>
      <c r="C55" s="17" t="s">
        <v>118</v>
      </c>
      <c r="D55" s="17">
        <v>38000</v>
      </c>
      <c r="E55" s="17">
        <v>34960</v>
      </c>
      <c r="F55" s="17">
        <v>0.92</v>
      </c>
      <c r="G55" s="17">
        <v>11610</v>
      </c>
      <c r="H55" s="17">
        <f t="shared" si="0"/>
        <v>10681.2</v>
      </c>
      <c r="I55" s="17"/>
      <c r="J55" s="17"/>
      <c r="K55" s="17"/>
      <c r="L55" s="17"/>
      <c r="M55" s="17"/>
      <c r="N55" s="17"/>
      <c r="O55" s="17">
        <f t="shared" si="1"/>
        <v>45641.2</v>
      </c>
    </row>
    <row r="56" ht="21.95" customHeight="1" spans="1:15">
      <c r="A56" s="9" t="s">
        <v>120</v>
      </c>
      <c r="B56" s="9">
        <v>1.11</v>
      </c>
      <c r="C56" s="9" t="s">
        <v>121</v>
      </c>
      <c r="D56" s="9">
        <v>42000</v>
      </c>
      <c r="E56" s="9">
        <v>46620</v>
      </c>
      <c r="F56" s="9">
        <v>1.11</v>
      </c>
      <c r="G56" s="9">
        <v>11610</v>
      </c>
      <c r="H56" s="9">
        <f t="shared" si="0"/>
        <v>12887.1</v>
      </c>
      <c r="I56" s="9"/>
      <c r="J56" s="9"/>
      <c r="K56" s="9"/>
      <c r="L56" s="9"/>
      <c r="M56" s="9"/>
      <c r="N56" s="9"/>
      <c r="O56" s="9">
        <f t="shared" si="1"/>
        <v>59507.1</v>
      </c>
    </row>
    <row r="57" ht="30" customHeight="1" spans="1:15">
      <c r="A57" s="18" t="s">
        <v>39</v>
      </c>
      <c r="B57" s="18">
        <f>SUM(B4:B56)</f>
        <v>58.74</v>
      </c>
      <c r="C57" s="18" t="s">
        <v>34</v>
      </c>
      <c r="D57" s="18" t="s">
        <v>34</v>
      </c>
      <c r="E57" s="18">
        <f>SUM(E4:E56)</f>
        <v>1299794</v>
      </c>
      <c r="F57" s="18">
        <f>SUM(F4:F56)</f>
        <v>60.11</v>
      </c>
      <c r="G57" s="18" t="s">
        <v>34</v>
      </c>
      <c r="H57" s="18">
        <f ca="1">SUM(H4:H56)</f>
        <v>697877.1</v>
      </c>
      <c r="I57" s="18"/>
      <c r="J57" s="18"/>
      <c r="K57" s="18"/>
      <c r="L57" s="18"/>
      <c r="M57" s="18">
        <f>SUM(M4:M56)</f>
        <v>1000</v>
      </c>
      <c r="N57" s="18"/>
      <c r="O57" s="18">
        <v>1998671.1</v>
      </c>
    </row>
  </sheetData>
  <mergeCells count="11">
    <mergeCell ref="A1:O1"/>
    <mergeCell ref="A2:O2"/>
    <mergeCell ref="A4:A5"/>
    <mergeCell ref="A9:A10"/>
    <mergeCell ref="A18:A20"/>
    <mergeCell ref="A23:A24"/>
    <mergeCell ref="A26:A27"/>
    <mergeCell ref="A29:A30"/>
    <mergeCell ref="A39:A40"/>
    <mergeCell ref="A44:A46"/>
    <mergeCell ref="A51:A52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1</vt:lpstr>
      <vt:lpstr>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Administrator</cp:lastModifiedBy>
  <dcterms:created xsi:type="dcterms:W3CDTF">2018-09-17T01:34:00Z</dcterms:created>
  <cp:lastPrinted>2019-09-23T02:24:00Z</cp:lastPrinted>
  <dcterms:modified xsi:type="dcterms:W3CDTF">2019-09-30T03:40:51Z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