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<sst xmlns="http://schemas.openxmlformats.org/spreadsheetml/2006/main" count="60" uniqueCount="52">
  <si>
    <t>泾源县2019年养殖场粪污资源化利用基础设施建设验收登记表</t>
  </si>
  <si>
    <t xml:space="preserve">                                                                                                                                                       单位：米、平方米、立方米、台、元</t>
  </si>
  <si>
    <t>法人姓名</t>
  </si>
  <si>
    <t>养殖场名称</t>
  </si>
  <si>
    <t>验收内容</t>
  </si>
  <si>
    <t>堆粪场</t>
  </si>
  <si>
    <t>积污池</t>
  </si>
  <si>
    <t>污水深度处理等设施设备</t>
  </si>
  <si>
    <t>改（扩）建雨污分流管道</t>
  </si>
  <si>
    <t>暗沟</t>
  </si>
  <si>
    <t>防渗设施</t>
  </si>
  <si>
    <t>防雨设施</t>
  </si>
  <si>
    <t>防溢流粪污储存设施等</t>
  </si>
  <si>
    <t>机械设备</t>
  </si>
  <si>
    <t>场地硬化</t>
  </si>
  <si>
    <t>长</t>
  </si>
  <si>
    <t>宽</t>
  </si>
  <si>
    <t>面积</t>
  </si>
  <si>
    <t>高</t>
  </si>
  <si>
    <t>体积</t>
  </si>
  <si>
    <t>清粪机</t>
  </si>
  <si>
    <t>固液分离机</t>
  </si>
  <si>
    <t>粪污拉运车辆</t>
  </si>
  <si>
    <t>数量</t>
  </si>
  <si>
    <t>金额</t>
  </si>
  <si>
    <t xml:space="preserve"> 于春娟</t>
  </si>
  <si>
    <t>宁夏泾源县六盘山牧业有限责任公司</t>
  </si>
  <si>
    <t>有</t>
  </si>
  <si>
    <t>李伟</t>
  </si>
  <si>
    <t>固原市绿宝农牧科技有限公司</t>
  </si>
  <si>
    <t>于勇</t>
  </si>
  <si>
    <t>泾源县兴盛乡下金村肉牛养殖专业合作社</t>
  </si>
  <si>
    <t>洪全成</t>
  </si>
  <si>
    <t>泾源县宏达养殖专业合作社</t>
  </si>
  <si>
    <t>冶志亮</t>
  </si>
  <si>
    <t>泾源县志亮肉牛养殖专业合作社</t>
  </si>
  <si>
    <t>冶义哈</t>
  </si>
  <si>
    <t>泾源县农沃科技有限公司</t>
  </si>
  <si>
    <t>马克明</t>
  </si>
  <si>
    <t>泾源县萧关农业综合开发有限公司</t>
  </si>
  <si>
    <t>冶广东</t>
  </si>
  <si>
    <t>泾源县泾水牧源养殖专业合作社</t>
  </si>
  <si>
    <t>蒙志勇</t>
  </si>
  <si>
    <t>宁夏伊蒙生态肉牛养殖专业合作社</t>
  </si>
  <si>
    <t>兰秀琴</t>
  </si>
  <si>
    <t>秀琴肉牛养殖合作社</t>
  </si>
  <si>
    <t>牛治安</t>
  </si>
  <si>
    <t>养殖大户</t>
  </si>
  <si>
    <t>于良英</t>
  </si>
  <si>
    <t>韩龙</t>
  </si>
  <si>
    <t>泾源县祥瑞家庭农场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</si>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</sst>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10" applyNumberFormat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4" fillId="6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3"/>
  <sheetViews>
    <sheetView tabSelected="1" workbookViewId="0">
      <selection activeCell="Q9" sqref="Q9"/>
    </sheetView>
  </sheetViews>
  <sheetFormatPr defaultColWidth="9" defaultRowHeight="13.5"/>
  <cols>
    <col min="1" max="1" width="10.75" customWidth="1"/>
    <col min="2" max="2" width="20.375" customWidth="1"/>
    <col min="3" max="3" width="8.5" customWidth="1"/>
    <col min="4" max="4" width="8.625" customWidth="1"/>
    <col min="5" max="5" width="11.875" customWidth="1"/>
    <col min="6" max="6" width="8" customWidth="1"/>
    <col min="7" max="7" width="8.125" customWidth="1"/>
    <col min="8" max="8" width="8" customWidth="1"/>
    <col min="9" max="9" width="10.75" customWidth="1"/>
    <col min="10" max="10" width="11.5" customWidth="1"/>
    <col min="11" max="11" width="9.875" customWidth="1"/>
    <col min="12" max="12" width="8.375" customWidth="1"/>
    <col min="13" max="13" width="9.25" customWidth="1"/>
    <col min="14" max="14" width="9.5" customWidth="1"/>
    <col min="15" max="15" width="10.5" customWidth="1"/>
    <col min="16" max="16" width="7.125" customWidth="1"/>
    <col min="17" max="17" width="9.25" customWidth="1"/>
    <col min="18" max="18" width="7.875" customWidth="1"/>
    <col min="19" max="19" width="8.5" customWidth="1"/>
    <col min="20" max="20" width="6.375" customWidth="1"/>
    <col min="21" max="21" width="10.875" customWidth="1"/>
    <col min="22" max="22" width="11.375" customWidth="1"/>
  </cols>
  <sheetData>
    <row r="1" ht="41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48" customHeight="1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26" customHeight="1" spans="1:22">
      <c r="A3" s="3" t="s">
        <v>2</v>
      </c>
      <c r="B3" s="3" t="s">
        <v>3</v>
      </c>
      <c r="C3" s="4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2"/>
    </row>
    <row r="4" ht="34" customHeight="1" spans="1:22">
      <c r="A4" s="3"/>
      <c r="B4" s="3"/>
      <c r="C4" s="3" t="s">
        <v>5</v>
      </c>
      <c r="D4" s="3"/>
      <c r="E4" s="3"/>
      <c r="F4" s="3" t="s">
        <v>6</v>
      </c>
      <c r="G4" s="3"/>
      <c r="H4" s="3"/>
      <c r="I4" s="3"/>
      <c r="J4" s="3" t="s">
        <v>7</v>
      </c>
      <c r="K4" s="3" t="s">
        <v>8</v>
      </c>
      <c r="L4" s="3" t="s">
        <v>9</v>
      </c>
      <c r="M4" s="17" t="s">
        <v>10</v>
      </c>
      <c r="N4" s="17" t="s">
        <v>11</v>
      </c>
      <c r="O4" s="17" t="s">
        <v>12</v>
      </c>
      <c r="P4" s="3" t="s">
        <v>13</v>
      </c>
      <c r="Q4" s="3"/>
      <c r="R4" s="3"/>
      <c r="S4" s="3"/>
      <c r="T4" s="3"/>
      <c r="U4" s="3"/>
      <c r="V4" s="17" t="s">
        <v>14</v>
      </c>
    </row>
    <row r="5" ht="35" customHeight="1" spans="1:22">
      <c r="A5" s="3"/>
      <c r="B5" s="3"/>
      <c r="C5" s="3" t="s">
        <v>15</v>
      </c>
      <c r="D5" s="3" t="s">
        <v>16</v>
      </c>
      <c r="E5" s="3" t="s">
        <v>17</v>
      </c>
      <c r="F5" s="3" t="s">
        <v>15</v>
      </c>
      <c r="G5" s="3" t="s">
        <v>16</v>
      </c>
      <c r="H5" s="3" t="s">
        <v>18</v>
      </c>
      <c r="I5" s="3" t="s">
        <v>19</v>
      </c>
      <c r="J5" s="3"/>
      <c r="K5" s="3"/>
      <c r="L5" s="3"/>
      <c r="M5" s="18"/>
      <c r="N5" s="18"/>
      <c r="O5" s="18"/>
      <c r="P5" s="3" t="s">
        <v>20</v>
      </c>
      <c r="Q5" s="3"/>
      <c r="R5" s="3" t="s">
        <v>21</v>
      </c>
      <c r="S5" s="3"/>
      <c r="T5" s="3" t="s">
        <v>22</v>
      </c>
      <c r="U5" s="3"/>
      <c r="V5" s="18"/>
    </row>
    <row r="6" ht="17" customHeight="1" spans="1:2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9"/>
      <c r="N6" s="19"/>
      <c r="O6" s="19"/>
      <c r="P6" s="3" t="s">
        <v>23</v>
      </c>
      <c r="Q6" s="3" t="s">
        <v>24</v>
      </c>
      <c r="R6" s="3" t="s">
        <v>23</v>
      </c>
      <c r="S6" s="3" t="s">
        <v>24</v>
      </c>
      <c r="T6" s="3" t="s">
        <v>23</v>
      </c>
      <c r="U6" s="3" t="s">
        <v>24</v>
      </c>
      <c r="V6" s="19"/>
    </row>
    <row r="7" ht="33" customHeight="1" spans="1:22">
      <c r="A7" s="6" t="s">
        <v>25</v>
      </c>
      <c r="B7" s="6" t="s">
        <v>26</v>
      </c>
      <c r="C7" s="7">
        <v>98</v>
      </c>
      <c r="D7" s="7">
        <v>18</v>
      </c>
      <c r="E7" s="7">
        <f>C7*D7</f>
        <v>1764</v>
      </c>
      <c r="F7" s="8">
        <v>7</v>
      </c>
      <c r="G7" s="8">
        <v>5</v>
      </c>
      <c r="H7" s="8">
        <v>4</v>
      </c>
      <c r="I7" s="8">
        <f>F7*G7*H7</f>
        <v>140</v>
      </c>
      <c r="J7" s="7"/>
      <c r="K7" s="8">
        <v>480</v>
      </c>
      <c r="L7" s="8">
        <v>140</v>
      </c>
      <c r="M7" s="8" t="s">
        <v>27</v>
      </c>
      <c r="N7" s="8" t="s">
        <v>27</v>
      </c>
      <c r="O7" s="8">
        <v>8704</v>
      </c>
      <c r="P7" s="7"/>
      <c r="Q7" s="7"/>
      <c r="R7" s="7"/>
      <c r="S7" s="7"/>
      <c r="T7" s="8">
        <v>1</v>
      </c>
      <c r="U7" s="8">
        <v>200000</v>
      </c>
      <c r="V7" s="21">
        <v>1188.5</v>
      </c>
    </row>
    <row r="8" ht="27" customHeight="1" spans="1:22">
      <c r="A8" s="9"/>
      <c r="B8" s="9"/>
      <c r="C8" s="7">
        <v>73.5</v>
      </c>
      <c r="D8" s="7">
        <v>19.2</v>
      </c>
      <c r="E8" s="7">
        <f>C8*D8</f>
        <v>1411.2</v>
      </c>
      <c r="F8" s="10"/>
      <c r="G8" s="10"/>
      <c r="H8" s="10"/>
      <c r="I8" s="10"/>
      <c r="J8" s="7"/>
      <c r="K8" s="10"/>
      <c r="L8" s="10"/>
      <c r="M8" s="10"/>
      <c r="N8" s="10"/>
      <c r="O8" s="10"/>
      <c r="P8" s="7"/>
      <c r="Q8" s="7"/>
      <c r="R8" s="7"/>
      <c r="S8" s="7"/>
      <c r="T8" s="10"/>
      <c r="U8" s="10"/>
      <c r="V8" s="7"/>
    </row>
    <row r="9" ht="38" customHeight="1" spans="1:22">
      <c r="A9" s="11" t="s">
        <v>28</v>
      </c>
      <c r="B9" s="11" t="s">
        <v>29</v>
      </c>
      <c r="C9" s="7">
        <v>48</v>
      </c>
      <c r="D9" s="7">
        <v>7</v>
      </c>
      <c r="E9" s="7">
        <f t="shared" ref="E9:E18" si="0">C9*D9</f>
        <v>336</v>
      </c>
      <c r="F9" s="7"/>
      <c r="G9" s="7"/>
      <c r="H9" s="7"/>
      <c r="I9" s="7"/>
      <c r="J9" s="7"/>
      <c r="K9" s="7">
        <v>310</v>
      </c>
      <c r="L9" s="7">
        <v>90</v>
      </c>
      <c r="M9" s="7">
        <v>2400</v>
      </c>
      <c r="N9" s="7"/>
      <c r="O9" s="7"/>
      <c r="P9" s="7"/>
      <c r="Q9" s="23"/>
      <c r="R9" s="7"/>
      <c r="S9" s="7"/>
      <c r="T9" s="7">
        <v>1</v>
      </c>
      <c r="U9" s="7">
        <v>14000</v>
      </c>
      <c r="V9" s="7"/>
    </row>
    <row r="10" ht="41" customHeight="1" spans="1:22">
      <c r="A10" s="11" t="s">
        <v>30</v>
      </c>
      <c r="B10" s="11" t="s">
        <v>31</v>
      </c>
      <c r="C10" s="7"/>
      <c r="D10" s="7"/>
      <c r="E10" s="7"/>
      <c r="F10" s="7"/>
      <c r="G10" s="7"/>
      <c r="H10" s="7"/>
      <c r="I10" s="7"/>
      <c r="J10" s="7"/>
      <c r="K10" s="7">
        <v>480</v>
      </c>
      <c r="L10" s="7">
        <v>230</v>
      </c>
      <c r="M10" s="7"/>
      <c r="N10" s="7"/>
      <c r="O10" s="7"/>
      <c r="P10" s="7"/>
      <c r="Q10" s="7"/>
      <c r="R10" s="7"/>
      <c r="S10" s="7"/>
      <c r="T10" s="7">
        <v>1</v>
      </c>
      <c r="U10" s="7">
        <v>91000</v>
      </c>
      <c r="V10" s="7"/>
    </row>
    <row r="11" ht="27" customHeight="1" spans="1:22">
      <c r="A11" s="6" t="s">
        <v>32</v>
      </c>
      <c r="B11" s="6" t="s">
        <v>33</v>
      </c>
      <c r="C11" s="7"/>
      <c r="D11" s="7"/>
      <c r="E11" s="7"/>
      <c r="F11" s="7">
        <v>7</v>
      </c>
      <c r="G11" s="7">
        <v>2.5</v>
      </c>
      <c r="H11" s="7">
        <v>2.2</v>
      </c>
      <c r="I11" s="7">
        <f t="shared" ref="I8:I22" si="1">F11*G11*H11</f>
        <v>38.5</v>
      </c>
      <c r="J11" s="7"/>
      <c r="K11" s="8">
        <v>360</v>
      </c>
      <c r="L11" s="8">
        <v>460</v>
      </c>
      <c r="M11" s="7"/>
      <c r="N11" s="7"/>
      <c r="O11" s="7"/>
      <c r="P11" s="7"/>
      <c r="Q11" s="7"/>
      <c r="R11" s="7"/>
      <c r="S11" s="7"/>
      <c r="T11" s="8">
        <v>2</v>
      </c>
      <c r="U11" s="8">
        <v>79000</v>
      </c>
      <c r="V11" s="8">
        <v>2750</v>
      </c>
    </row>
    <row r="12" ht="24" customHeight="1" spans="1:22">
      <c r="A12" s="9"/>
      <c r="B12" s="9"/>
      <c r="C12" s="7"/>
      <c r="D12" s="7"/>
      <c r="E12" s="7"/>
      <c r="F12" s="7">
        <v>7</v>
      </c>
      <c r="G12" s="7">
        <v>2.5</v>
      </c>
      <c r="H12" s="7">
        <v>2.2</v>
      </c>
      <c r="I12" s="7">
        <f t="shared" si="1"/>
        <v>38.5</v>
      </c>
      <c r="J12" s="7"/>
      <c r="K12" s="10"/>
      <c r="L12" s="10"/>
      <c r="M12" s="7"/>
      <c r="N12" s="7"/>
      <c r="O12" s="7"/>
      <c r="P12" s="7"/>
      <c r="Q12" s="7"/>
      <c r="R12" s="7"/>
      <c r="S12" s="7"/>
      <c r="T12" s="10"/>
      <c r="U12" s="10"/>
      <c r="V12" s="10"/>
    </row>
    <row r="13" ht="36" customHeight="1" spans="1:22">
      <c r="A13" s="11" t="s">
        <v>34</v>
      </c>
      <c r="B13" s="11" t="s">
        <v>35</v>
      </c>
      <c r="C13" s="7">
        <v>23</v>
      </c>
      <c r="D13" s="7">
        <v>5.5</v>
      </c>
      <c r="E13" s="7">
        <f t="shared" si="0"/>
        <v>126.5</v>
      </c>
      <c r="F13" s="7"/>
      <c r="G13" s="7"/>
      <c r="H13" s="7"/>
      <c r="I13" s="7"/>
      <c r="J13" s="7"/>
      <c r="K13" s="7">
        <v>50</v>
      </c>
      <c r="L13" s="7">
        <v>50</v>
      </c>
      <c r="M13" s="7"/>
      <c r="N13" s="7"/>
      <c r="O13" s="7"/>
      <c r="P13" s="7"/>
      <c r="Q13" s="7"/>
      <c r="R13" s="7"/>
      <c r="S13" s="7"/>
      <c r="T13" s="7"/>
      <c r="U13" s="7"/>
      <c r="V13" s="7"/>
    </row>
    <row r="14" ht="29" customHeight="1" spans="1:22">
      <c r="A14" s="11" t="s">
        <v>36</v>
      </c>
      <c r="B14" s="11" t="s">
        <v>37</v>
      </c>
      <c r="C14" s="7"/>
      <c r="D14" s="7"/>
      <c r="E14" s="7"/>
      <c r="F14" s="7"/>
      <c r="G14" s="7"/>
      <c r="H14" s="7"/>
      <c r="I14" s="7"/>
      <c r="J14" s="7">
        <v>71.5</v>
      </c>
      <c r="K14" s="7">
        <v>130</v>
      </c>
      <c r="L14" s="7"/>
      <c r="M14" s="7"/>
      <c r="N14" s="7"/>
      <c r="O14" s="20"/>
      <c r="P14" s="7"/>
      <c r="Q14" s="7"/>
      <c r="R14" s="7">
        <v>1</v>
      </c>
      <c r="S14" s="7">
        <v>36400</v>
      </c>
      <c r="T14" s="7"/>
      <c r="U14" s="7"/>
      <c r="V14" s="7"/>
    </row>
    <row r="15" ht="33" customHeight="1" spans="1:22">
      <c r="A15" s="11" t="s">
        <v>38</v>
      </c>
      <c r="B15" s="11" t="s">
        <v>39</v>
      </c>
      <c r="C15" s="7"/>
      <c r="D15" s="7"/>
      <c r="E15" s="7"/>
      <c r="F15" s="7"/>
      <c r="G15" s="7"/>
      <c r="H15" s="7"/>
      <c r="I15" s="7"/>
      <c r="J15" s="7"/>
      <c r="K15" s="7">
        <v>395</v>
      </c>
      <c r="L15" s="7">
        <v>136</v>
      </c>
      <c r="M15" s="7"/>
      <c r="N15" s="7">
        <v>22.5</v>
      </c>
      <c r="O15" s="21">
        <v>21.6</v>
      </c>
      <c r="P15" s="7"/>
      <c r="Q15" s="7"/>
      <c r="R15" s="7"/>
      <c r="S15" s="7"/>
      <c r="T15" s="7">
        <v>1</v>
      </c>
      <c r="U15" s="7">
        <v>30000</v>
      </c>
      <c r="V15" s="7"/>
    </row>
    <row r="16" ht="37" customHeight="1" spans="1:22">
      <c r="A16" s="11" t="s">
        <v>40</v>
      </c>
      <c r="B16" s="11" t="s">
        <v>41</v>
      </c>
      <c r="C16" s="7">
        <v>25</v>
      </c>
      <c r="D16" s="7">
        <v>13</v>
      </c>
      <c r="E16" s="7">
        <f t="shared" si="0"/>
        <v>325</v>
      </c>
      <c r="F16" s="7">
        <v>12</v>
      </c>
      <c r="G16" s="7">
        <v>12</v>
      </c>
      <c r="H16" s="7">
        <v>4</v>
      </c>
      <c r="I16" s="7">
        <f t="shared" si="1"/>
        <v>576</v>
      </c>
      <c r="J16" s="7"/>
      <c r="K16" s="7"/>
      <c r="L16" s="7">
        <v>370</v>
      </c>
      <c r="M16" s="7">
        <v>325</v>
      </c>
      <c r="N16" s="7">
        <v>350</v>
      </c>
      <c r="O16" s="7">
        <v>162</v>
      </c>
      <c r="P16" s="7"/>
      <c r="Q16" s="7"/>
      <c r="R16" s="7"/>
      <c r="S16" s="7"/>
      <c r="T16" s="7">
        <v>1</v>
      </c>
      <c r="U16" s="7">
        <v>8900</v>
      </c>
      <c r="V16" s="7">
        <v>350</v>
      </c>
    </row>
    <row r="17" ht="32" customHeight="1" spans="1:22">
      <c r="A17" s="11" t="s">
        <v>42</v>
      </c>
      <c r="B17" s="11" t="s">
        <v>43</v>
      </c>
      <c r="C17" s="7">
        <v>45</v>
      </c>
      <c r="D17" s="7">
        <v>12</v>
      </c>
      <c r="E17" s="7">
        <f t="shared" si="0"/>
        <v>540</v>
      </c>
      <c r="F17" s="7">
        <v>7.5</v>
      </c>
      <c r="G17" s="7">
        <v>4</v>
      </c>
      <c r="H17" s="7">
        <v>3.5</v>
      </c>
      <c r="I17" s="7">
        <f t="shared" si="1"/>
        <v>105</v>
      </c>
      <c r="J17" s="7"/>
      <c r="K17" s="7">
        <v>1200</v>
      </c>
      <c r="L17" s="7">
        <v>530</v>
      </c>
      <c r="M17" s="7">
        <v>200</v>
      </c>
      <c r="N17" s="7">
        <v>690</v>
      </c>
      <c r="O17" s="7">
        <v>590</v>
      </c>
      <c r="P17" s="7"/>
      <c r="Q17" s="7"/>
      <c r="R17" s="7"/>
      <c r="S17" s="7"/>
      <c r="T17" s="7">
        <v>2</v>
      </c>
      <c r="U17" s="7">
        <v>14000</v>
      </c>
      <c r="V17" s="7">
        <v>2500</v>
      </c>
    </row>
    <row r="18" ht="22" customHeight="1" spans="1:22">
      <c r="A18" s="6" t="s">
        <v>44</v>
      </c>
      <c r="B18" s="6" t="s">
        <v>45</v>
      </c>
      <c r="C18" s="12">
        <v>15</v>
      </c>
      <c r="D18" s="12">
        <v>8</v>
      </c>
      <c r="E18" s="12">
        <f t="shared" si="0"/>
        <v>120</v>
      </c>
      <c r="F18" s="7">
        <v>3</v>
      </c>
      <c r="G18" s="7">
        <v>2.8</v>
      </c>
      <c r="H18" s="7">
        <v>3</v>
      </c>
      <c r="I18" s="7">
        <f t="shared" si="1"/>
        <v>25.2</v>
      </c>
      <c r="J18" s="7"/>
      <c r="K18" s="7"/>
      <c r="L18" s="7"/>
      <c r="M18" s="7"/>
      <c r="N18" s="7"/>
      <c r="O18" s="12">
        <v>45</v>
      </c>
      <c r="P18" s="7"/>
      <c r="Q18" s="7"/>
      <c r="R18" s="7"/>
      <c r="S18" s="7"/>
      <c r="T18" s="7"/>
      <c r="U18" s="7"/>
      <c r="V18" s="7"/>
    </row>
    <row r="19" ht="26" customHeight="1" spans="1:22">
      <c r="A19" s="9"/>
      <c r="B19" s="9"/>
      <c r="C19" s="13"/>
      <c r="D19" s="13"/>
      <c r="E19" s="13"/>
      <c r="F19" s="7">
        <v>3</v>
      </c>
      <c r="G19" s="7">
        <v>2.8</v>
      </c>
      <c r="H19" s="7">
        <v>3</v>
      </c>
      <c r="I19" s="7">
        <f t="shared" si="1"/>
        <v>25.2</v>
      </c>
      <c r="J19" s="7"/>
      <c r="K19" s="7"/>
      <c r="L19" s="7"/>
      <c r="M19" s="7"/>
      <c r="N19" s="7"/>
      <c r="O19" s="13"/>
      <c r="P19" s="7"/>
      <c r="Q19" s="7"/>
      <c r="R19" s="7"/>
      <c r="S19" s="7"/>
      <c r="T19" s="7"/>
      <c r="U19" s="7"/>
      <c r="V19" s="7"/>
    </row>
    <row r="20" ht="34" customHeight="1" spans="1:22">
      <c r="A20" s="11" t="s">
        <v>46</v>
      </c>
      <c r="B20" s="11" t="s">
        <v>47</v>
      </c>
      <c r="C20" s="7">
        <v>29</v>
      </c>
      <c r="D20" s="7">
        <v>18.5</v>
      </c>
      <c r="E20" s="7">
        <f>C20*D20</f>
        <v>536.5</v>
      </c>
      <c r="F20" s="7"/>
      <c r="G20" s="7"/>
      <c r="H20" s="7"/>
      <c r="I20" s="7"/>
      <c r="J20" s="7"/>
      <c r="K20" s="7">
        <v>120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ht="34" customHeight="1" spans="1:22">
      <c r="A21" s="11" t="s">
        <v>48</v>
      </c>
      <c r="B21" s="11" t="s">
        <v>47</v>
      </c>
      <c r="C21" s="7">
        <v>11</v>
      </c>
      <c r="D21" s="7">
        <v>8.5</v>
      </c>
      <c r="E21" s="7">
        <f>C21*D21</f>
        <v>93.5</v>
      </c>
      <c r="F21" s="7">
        <v>3.5</v>
      </c>
      <c r="G21" s="7">
        <v>1.5</v>
      </c>
      <c r="H21" s="7">
        <v>3.5</v>
      </c>
      <c r="I21" s="7">
        <f t="shared" si="1"/>
        <v>18.375</v>
      </c>
      <c r="J21" s="7">
        <v>21</v>
      </c>
      <c r="K21" s="7"/>
      <c r="L21" s="7"/>
      <c r="M21" s="7"/>
      <c r="N21" s="7"/>
      <c r="O21" s="20"/>
      <c r="P21" s="7"/>
      <c r="Q21" s="7"/>
      <c r="R21" s="7"/>
      <c r="S21" s="7"/>
      <c r="T21" s="7"/>
      <c r="U21" s="7"/>
      <c r="V21" s="7"/>
    </row>
    <row r="22" ht="30" customHeight="1" spans="1:22">
      <c r="A22" s="11" t="s">
        <v>49</v>
      </c>
      <c r="B22" s="14" t="s">
        <v>50</v>
      </c>
      <c r="C22" s="7">
        <v>32</v>
      </c>
      <c r="D22" s="7">
        <v>12</v>
      </c>
      <c r="E22" s="7">
        <f>C22*D22</f>
        <v>384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ht="34" customHeight="1" spans="1:22">
      <c r="A23" s="15" t="s">
        <v>51</v>
      </c>
      <c r="B23" s="16"/>
      <c r="C23" s="7"/>
      <c r="D23" s="7"/>
      <c r="E23" s="7">
        <f>SUM(E7:E22)</f>
        <v>5636.7</v>
      </c>
      <c r="F23" s="7"/>
      <c r="G23" s="7"/>
      <c r="H23" s="7"/>
      <c r="I23" s="7">
        <f>SUM(I7:I22)</f>
        <v>966.775</v>
      </c>
      <c r="J23" s="7">
        <v>92.5</v>
      </c>
      <c r="K23" s="7">
        <v>3525</v>
      </c>
      <c r="L23" s="7">
        <v>2006</v>
      </c>
      <c r="M23" s="7">
        <v>2925</v>
      </c>
      <c r="N23" s="7">
        <v>1062.5</v>
      </c>
      <c r="O23" s="7">
        <v>9522.6</v>
      </c>
      <c r="P23" s="7"/>
      <c r="Q23" s="7"/>
      <c r="R23" s="7">
        <v>1</v>
      </c>
      <c r="S23" s="7">
        <v>36400</v>
      </c>
      <c r="T23" s="7">
        <v>9</v>
      </c>
      <c r="U23" s="7">
        <v>436900</v>
      </c>
      <c r="V23" s="7">
        <v>6788.5</v>
      </c>
    </row>
  </sheetData>
  <mergeCells count="52">
    <mergeCell ref="A1:V1"/>
    <mergeCell ref="A2:V2"/>
    <mergeCell ref="C3:V3"/>
    <mergeCell ref="C4:E4"/>
    <mergeCell ref="F4:I4"/>
    <mergeCell ref="P4:U4"/>
    <mergeCell ref="P5:Q5"/>
    <mergeCell ref="R5:S5"/>
    <mergeCell ref="T5:U5"/>
    <mergeCell ref="A23:B23"/>
    <mergeCell ref="A3:A6"/>
    <mergeCell ref="A7:A8"/>
    <mergeCell ref="A11:A12"/>
    <mergeCell ref="A18:A19"/>
    <mergeCell ref="B3:B6"/>
    <mergeCell ref="B7:B8"/>
    <mergeCell ref="B11:B12"/>
    <mergeCell ref="B18:B19"/>
    <mergeCell ref="C5:C6"/>
    <mergeCell ref="C18:C19"/>
    <mergeCell ref="D5:D6"/>
    <mergeCell ref="D18:D19"/>
    <mergeCell ref="E5:E6"/>
    <mergeCell ref="E18:E19"/>
    <mergeCell ref="F5:F6"/>
    <mergeCell ref="F7:F8"/>
    <mergeCell ref="G5:G6"/>
    <mergeCell ref="G7:G8"/>
    <mergeCell ref="H5:H6"/>
    <mergeCell ref="H7:H8"/>
    <mergeCell ref="I5:I6"/>
    <mergeCell ref="I7:I8"/>
    <mergeCell ref="J4:J6"/>
    <mergeCell ref="K4:K6"/>
    <mergeCell ref="K7:K8"/>
    <mergeCell ref="K11:K12"/>
    <mergeCell ref="L4:L6"/>
    <mergeCell ref="L7:L8"/>
    <mergeCell ref="L11:L12"/>
    <mergeCell ref="M4:M6"/>
    <mergeCell ref="M7:M8"/>
    <mergeCell ref="N4:N6"/>
    <mergeCell ref="N7:N8"/>
    <mergeCell ref="O4:O6"/>
    <mergeCell ref="O7:O8"/>
    <mergeCell ref="O18:O19"/>
    <mergeCell ref="T7:T8"/>
    <mergeCell ref="T11:T12"/>
    <mergeCell ref="U7:U8"/>
    <mergeCell ref="U11:U12"/>
    <mergeCell ref="V4:V6"/>
    <mergeCell ref="V11:V12"/>
  </mergeCells>
  <pageMargins left="0.75" right="0.75" top="1" bottom="1" header="0.511805555555556" footer="0.511805555555556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2019-12-02T08:36:24Z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